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0"/>
  <workbookPr defaultThemeVersion="166925"/>
  <mc:AlternateContent xmlns:mc="http://schemas.openxmlformats.org/markup-compatibility/2006">
    <mc:Choice Requires="x15">
      <x15ac:absPath xmlns:x15ac="http://schemas.microsoft.com/office/spreadsheetml/2010/11/ac" url="C:\Users\CM312\OneDrive - Danish Refugee Council\DRC Sudan\D\DRC - Sudan\01. Procurements\2024\ITB-SDN-KRT-2024-001 Emergency Shelter Kit\"/>
    </mc:Choice>
  </mc:AlternateContent>
  <xr:revisionPtr revIDLastSave="0" documentId="6_{8C37A169-D6DB-406E-8774-0CC43B550B8C}" xr6:coauthVersionLast="36" xr6:coauthVersionMax="47" xr10:uidLastSave="{00000000-0000-0000-0000-000000000000}"/>
  <bookViews>
    <workbookView xWindow="-110" yWindow="-110" windowWidth="19430" windowHeight="10310" activeTab="1" xr2:uid="{00000000-000D-0000-FFFF-FFFF00000000}"/>
  </bookViews>
  <sheets>
    <sheet name="Annex A.1 Bid Form (Technical) " sheetId="1" r:id="rId1"/>
    <sheet name="Annex A.2  Bid Form (Financial)" sheetId="2" r:id="rId2"/>
  </sheets>
  <definedNames>
    <definedName name="_xlnm._FilterDatabase" localSheetId="0" hidden="1">'Annex A.1 Bid Form (Technical) '!$A$3:$K$14</definedName>
    <definedName name="_xlnm.Print_Area" localSheetId="0">'Annex A.1 Bid Form (Technical) '!$A$1:$J$27</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22" i="2" l="1"/>
  <c r="A14" i="2"/>
  <c r="B14" i="2"/>
  <c r="C14" i="2"/>
  <c r="D14" i="2"/>
  <c r="E14" i="2"/>
  <c r="F14" i="2"/>
  <c r="B5" i="2"/>
  <c r="C5" i="2"/>
  <c r="D5" i="2"/>
  <c r="E5" i="2"/>
  <c r="F5" i="2"/>
  <c r="B6" i="2"/>
  <c r="C6" i="2"/>
  <c r="D6" i="2"/>
  <c r="E6" i="2"/>
  <c r="F6" i="2"/>
  <c r="B7" i="2"/>
  <c r="C7" i="2"/>
  <c r="D7" i="2"/>
  <c r="E7" i="2"/>
  <c r="F7" i="2"/>
  <c r="B8" i="2"/>
  <c r="C8" i="2"/>
  <c r="D8" i="2"/>
  <c r="E8" i="2"/>
  <c r="F8" i="2"/>
  <c r="B9" i="2"/>
  <c r="C9" i="2"/>
  <c r="D9" i="2"/>
  <c r="E9" i="2"/>
  <c r="F9" i="2"/>
  <c r="B10" i="2"/>
  <c r="C10" i="2"/>
  <c r="D10" i="2"/>
  <c r="E10" i="2"/>
  <c r="F10" i="2"/>
  <c r="B11" i="2"/>
  <c r="C11" i="2"/>
  <c r="D11" i="2"/>
  <c r="E11" i="2"/>
  <c r="F11" i="2"/>
  <c r="B12" i="2"/>
  <c r="C12" i="2"/>
  <c r="D12" i="2"/>
  <c r="E12" i="2"/>
  <c r="F12" i="2"/>
  <c r="B13" i="2"/>
  <c r="C13" i="2"/>
  <c r="D13" i="2"/>
  <c r="E13" i="2"/>
  <c r="F13" i="2"/>
  <c r="B4" i="2"/>
  <c r="C4" i="2"/>
  <c r="D4" i="2"/>
  <c r="E4" i="2"/>
  <c r="F4" i="2"/>
  <c r="A11" i="2"/>
  <c r="A10" i="2"/>
  <c r="A9" i="2"/>
  <c r="A8" i="2"/>
  <c r="A7" i="2"/>
  <c r="G9" i="1"/>
  <c r="G10" i="1"/>
  <c r="G8" i="1"/>
  <c r="G7" i="1"/>
  <c r="G13" i="1" l="1"/>
  <c r="G12" i="1"/>
  <c r="A13" i="2"/>
  <c r="A12" i="2"/>
  <c r="G14" i="1" l="1"/>
  <c r="G11" i="1"/>
  <c r="G6" i="1"/>
  <c r="G4" i="1"/>
  <c r="G5" i="1"/>
  <c r="C1" i="2" l="1"/>
  <c r="A5" i="2" l="1"/>
  <c r="A6" i="2"/>
  <c r="A4" i="2"/>
  <c r="I15" i="2"/>
  <c r="I17" i="2" s="1"/>
  <c r="C20" i="2"/>
  <c r="C19" i="2"/>
</calcChain>
</file>

<file path=xl/sharedStrings.xml><?xml version="1.0" encoding="utf-8"?>
<sst xmlns="http://schemas.openxmlformats.org/spreadsheetml/2006/main" count="113" uniqueCount="72">
  <si>
    <t xml:space="preserve">Annex A.1 Bid Form (Technical) </t>
  </si>
  <si>
    <t>DRC to complete</t>
  </si>
  <si>
    <t>Bidder to complete</t>
  </si>
  <si>
    <t>#</t>
  </si>
  <si>
    <t>Item/Milestone Required</t>
  </si>
  <si>
    <t>Specification</t>
  </si>
  <si>
    <t>Delivery Site</t>
  </si>
  <si>
    <t>Unit</t>
  </si>
  <si>
    <t xml:space="preserve">Estimated Quantity </t>
  </si>
  <si>
    <t xml:space="preserve">Item/Milestone offered </t>
  </si>
  <si>
    <t>country of Origin</t>
  </si>
  <si>
    <t>Quantity offered</t>
  </si>
  <si>
    <t>Delivery time required (days after contract signature):</t>
  </si>
  <si>
    <t>Delivery time offered (days after PO signature):</t>
  </si>
  <si>
    <t>Delivery Terms required (Add Incoterm if necessary):</t>
  </si>
  <si>
    <t>INCOTERMS 2020, DDP</t>
  </si>
  <si>
    <t>Delivery Terms offered (must include incoterm):</t>
  </si>
  <si>
    <t>Delivery Destination required:</t>
  </si>
  <si>
    <t>Delivery Destination offered:</t>
  </si>
  <si>
    <t>Minimum bid validity period required:</t>
  </si>
  <si>
    <t>90 days after closing of ITB</t>
  </si>
  <si>
    <t>Bid validity period offered:</t>
  </si>
  <si>
    <t xml:space="preserve">Additional comments to bidders:
• Samples are a mandatory requirement part for this bid. Any bid without samples will be rejected. The submitted samples of non-awarded bidders may be returned to the bidder at its own cost after the award is completed. The samples of the selected bidder will remain with DRC as part of the bid, Selected quality of samples should be maintained throughout the entire duration of the contract.
Samples submitted should each be clearly marked with the same item number that is used on the DRC Bid Form (Annex A).
Sample packaging shall be clearly marked ‘Samples’ with the ITB number and the Bidder’s name etc. Samples shall be received at the same place as the ‘hard copies’ of the Bid.
</t>
  </si>
  <si>
    <t>Company Name:</t>
  </si>
  <si>
    <t>Contact Person:</t>
  </si>
  <si>
    <t>Address:</t>
  </si>
  <si>
    <t>Phone number:</t>
  </si>
  <si>
    <t>Email Address:</t>
  </si>
  <si>
    <t xml:space="preserve">Date: </t>
  </si>
  <si>
    <t>Signed by a duly authorized company representative:</t>
  </si>
  <si>
    <t>Title:</t>
  </si>
  <si>
    <t>Print Name:</t>
  </si>
  <si>
    <t xml:space="preserve">Stamp of company </t>
  </si>
  <si>
    <t>Annex A.2  Bid Form (Financial)</t>
  </si>
  <si>
    <t>Unit Price</t>
  </si>
  <si>
    <t xml:space="preserve">Total Price </t>
  </si>
  <si>
    <t>Total cost (including packing and delivery loading and unloading)</t>
  </si>
  <si>
    <t>Sub-total</t>
  </si>
  <si>
    <t>Any other costs (please specify)</t>
  </si>
  <si>
    <t>Currency of Tender:</t>
  </si>
  <si>
    <t>USD</t>
  </si>
  <si>
    <t>Currency of Bid:</t>
  </si>
  <si>
    <t>Date:</t>
  </si>
  <si>
    <r>
      <rPr>
        <b/>
        <u/>
        <sz val="12"/>
        <color theme="1"/>
        <rFont val="Calibri"/>
        <family val="2"/>
        <scheme val="minor"/>
      </rPr>
      <t>Not less than 2.5 meter length,</t>
    </r>
    <r>
      <rPr>
        <b/>
        <sz val="12"/>
        <color theme="1"/>
        <rFont val="Calibri"/>
        <family val="2"/>
        <scheme val="minor"/>
      </rPr>
      <t xml:space="preserve"> Side Short Poles/Sheba (Y pole) (3" dia top to bottom, tolerance +- 2%)
</t>
    </r>
    <r>
      <rPr>
        <sz val="12"/>
        <color theme="1"/>
        <rFont val="Calibri"/>
        <family val="2"/>
        <scheme val="minor"/>
      </rPr>
      <t xml:space="preserve">The hardwood can be of Ban, Sahab or babanus tree, fresh local harvest, with bark unstripped, free from decay, insect attack, rot pockets any damages caused by handling and processing. </t>
    </r>
  </si>
  <si>
    <r>
      <rPr>
        <b/>
        <u/>
        <sz val="12"/>
        <color theme="1"/>
        <rFont val="Calibri"/>
        <family val="2"/>
        <scheme val="minor"/>
      </rPr>
      <t>Not less than 5.0 meter length</t>
    </r>
    <r>
      <rPr>
        <b/>
        <sz val="12"/>
        <color theme="1"/>
        <rFont val="Calibri"/>
        <family val="2"/>
        <scheme val="minor"/>
      </rPr>
      <t>, Long Poles * Purlins (3" dia top to bottom, tolerance +- 2%)</t>
    </r>
    <r>
      <rPr>
        <sz val="12"/>
        <color theme="1"/>
        <rFont val="Calibri"/>
        <family val="2"/>
        <scheme val="minor"/>
      </rPr>
      <t xml:space="preserve">
The wood can be of Ban, Sahab or babanus tree The hardwood can be of Ban, Sahab or babanus tree, fresh local harvest, with bark unstripped, free from decay, insect attack, rot pockets any damages caused by handling and processing. </t>
    </r>
  </si>
  <si>
    <r>
      <rPr>
        <b/>
        <u/>
        <sz val="12"/>
        <color theme="1"/>
        <rFont val="Calibri"/>
        <family val="2"/>
      </rPr>
      <t>Not less than 4.0 meter length</t>
    </r>
    <r>
      <rPr>
        <b/>
        <sz val="12"/>
        <color theme="1"/>
        <rFont val="Calibri"/>
        <family val="2"/>
      </rPr>
      <t>, Bamboo Stick  (@ 2" dia top to bottom, tolerance +- 2%) for Curved Roof @ 20cm</t>
    </r>
    <r>
      <rPr>
        <sz val="12"/>
        <color theme="1"/>
        <rFont val="Calibri"/>
        <family val="2"/>
      </rPr>
      <t xml:space="preserve">
Bamboo should free from decay, insect attack, rot pockets any damages caused by handling and processing ( 10pcs per bunddle)</t>
    </r>
  </si>
  <si>
    <r>
      <rPr>
        <b/>
        <sz val="12"/>
        <color theme="1"/>
        <rFont val="Calibri"/>
        <family val="2"/>
      </rPr>
      <t>Shargani (4x1.8m)</t>
    </r>
    <r>
      <rPr>
        <sz val="12"/>
        <color theme="1"/>
        <rFont val="Calibri"/>
        <family val="2"/>
      </rPr>
      <t xml:space="preserve"> for the roofing (total required/shelter 18 m2)</t>
    </r>
  </si>
  <si>
    <r>
      <t xml:space="preserve">Hazeer/Reed Rush Mat for walls/sides (4x1.8 meters) </t>
    </r>
    <r>
      <rPr>
        <sz val="12"/>
        <color theme="1"/>
        <rFont val="Calibri"/>
        <family val="2"/>
      </rPr>
      <t>(Good quality for Bamboo Stick slice for Roof )</t>
    </r>
  </si>
  <si>
    <r>
      <rPr>
        <sz val="12"/>
        <color theme="1"/>
        <rFont val="Calibri"/>
        <family val="2"/>
      </rPr>
      <t>Locally Produced Rope</t>
    </r>
    <r>
      <rPr>
        <b/>
        <sz val="12"/>
        <color theme="1"/>
        <rFont val="Calibri"/>
        <family val="2"/>
      </rPr>
      <t xml:space="preserve"> (Jamica)</t>
    </r>
  </si>
  <si>
    <r>
      <rPr>
        <b/>
        <sz val="12"/>
        <color theme="1"/>
        <rFont val="Calibri"/>
        <family val="2"/>
        <scheme val="minor"/>
      </rPr>
      <t xml:space="preserve">Shovel </t>
    </r>
    <r>
      <rPr>
        <sz val="12"/>
        <color theme="1"/>
        <rFont val="Calibri"/>
        <family val="2"/>
        <scheme val="minor"/>
      </rPr>
      <t xml:space="preserve">(Complete) heavy duty good quality </t>
    </r>
  </si>
  <si>
    <r>
      <rPr>
        <b/>
        <sz val="12"/>
        <color theme="1"/>
        <rFont val="Calibri"/>
        <family val="2"/>
        <scheme val="minor"/>
      </rPr>
      <t xml:space="preserve">Axe </t>
    </r>
    <r>
      <rPr>
        <sz val="12"/>
        <color theme="1"/>
        <rFont val="Calibri"/>
        <family val="2"/>
        <scheme val="minor"/>
      </rPr>
      <t>- Complete with wooden handle, heavy duty - good quality</t>
    </r>
  </si>
  <si>
    <r>
      <rPr>
        <b/>
        <sz val="12"/>
        <color theme="1"/>
        <rFont val="Calibri"/>
        <family val="2"/>
        <scheme val="minor"/>
      </rPr>
      <t>Straight Corrugated Digging Bar</t>
    </r>
    <r>
      <rPr>
        <sz val="12"/>
        <color theme="1"/>
        <rFont val="Calibri"/>
        <family val="2"/>
        <scheme val="minor"/>
      </rPr>
      <t>, made from rebar at least  Dia 22 mm, 1 M long</t>
    </r>
  </si>
  <si>
    <r>
      <t xml:space="preserve">Binding wire </t>
    </r>
    <r>
      <rPr>
        <sz val="12"/>
        <color theme="1"/>
        <rFont val="Calibri"/>
        <family val="2"/>
        <scheme val="minor"/>
      </rPr>
      <t>for the roof bracing</t>
    </r>
  </si>
  <si>
    <t>type: tarpaulin with blue strips and eyelets-waterproof root-proof and UV-resistant reinforced plastic tarpaulin made of woven high-density black polyethylene (HDPE) fibers warp X weft, laminated on both sides with low density polyethylene (LDPE) Coating.
color: white
size: 4X4m</t>
  </si>
  <si>
    <t>Pcs</t>
  </si>
  <si>
    <t>Bunddle</t>
  </si>
  <si>
    <t>Kg</t>
  </si>
  <si>
    <t>Sheba Poles</t>
  </si>
  <si>
    <t>Wooden Poles</t>
  </si>
  <si>
    <t>Bamboo Sticks</t>
  </si>
  <si>
    <t>Shargani</t>
  </si>
  <si>
    <t>Hazeer/Reed Rush</t>
  </si>
  <si>
    <t>Jamaica Rope</t>
  </si>
  <si>
    <t>Shovel</t>
  </si>
  <si>
    <t>Axe</t>
  </si>
  <si>
    <t>Digging Spear</t>
  </si>
  <si>
    <t>Binding Wire</t>
  </si>
  <si>
    <t>Plastic Sheet</t>
  </si>
  <si>
    <t>Gadref DRC Sudan, warehouse</t>
  </si>
  <si>
    <t>30 days</t>
  </si>
  <si>
    <t xml:space="preserve">Gedaref </t>
  </si>
  <si>
    <t>ITB reference number: _ITB-SDN-KRT-2024-001 Emergency Shelter Kit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</si>
</sst>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1" formatCode="_-* #,##0_-;\-* #,##0_-;_-* &quot;-&quot;_-;_-@_-"/>
  </numFmts>
  <fonts count="23" x14ac:knownFonts="1">
    <font>
      <sz val="11"/>
      <color theme="1"/>
      <name val="Calibri"/>
      <family val="2"/>
      <scheme val="minor"/>
    </font>
    <font>
      <sz val="12"/>
      <color theme="1"/>
      <name val="Calibri"/>
      <family val="2"/>
      <scheme val="minor"/>
    </font>
    <font>
      <b/>
      <sz val="12"/>
      <color theme="1"/>
      <name val="Calibri"/>
      <family val="2"/>
      <scheme val="minor"/>
    </font>
    <font>
      <b/>
      <sz val="12"/>
      <color rgb="FFFF0000"/>
      <name val="Calibri"/>
      <family val="2"/>
      <scheme val="minor"/>
    </font>
    <font>
      <sz val="10"/>
      <color theme="1"/>
      <name val="Calibri"/>
      <family val="2"/>
      <scheme val="minor"/>
    </font>
    <font>
      <b/>
      <i/>
      <sz val="12"/>
      <color theme="1"/>
      <name val="Calibri"/>
      <family val="2"/>
    </font>
    <font>
      <b/>
      <sz val="12"/>
      <color theme="1"/>
      <name val="Calibri"/>
      <family val="2"/>
    </font>
    <font>
      <sz val="12"/>
      <color theme="1"/>
      <name val="Calibri"/>
      <family val="2"/>
    </font>
    <font>
      <b/>
      <sz val="10"/>
      <color theme="1"/>
      <name val="Calibri"/>
      <family val="2"/>
      <scheme val="minor"/>
    </font>
    <font>
      <b/>
      <sz val="10"/>
      <color rgb="FFFF0000"/>
      <name val="Calibri"/>
      <family val="2"/>
      <scheme val="minor"/>
    </font>
    <font>
      <b/>
      <i/>
      <sz val="10"/>
      <color theme="1"/>
      <name val="Calibri"/>
      <family val="2"/>
    </font>
    <font>
      <b/>
      <sz val="10"/>
      <color theme="1"/>
      <name val="Calibri"/>
      <family val="2"/>
    </font>
    <font>
      <sz val="10"/>
      <color theme="1"/>
      <name val="Calibri"/>
      <family val="2"/>
    </font>
    <font>
      <b/>
      <sz val="10"/>
      <name val="Calibri"/>
      <family val="2"/>
      <scheme val="minor"/>
    </font>
    <font>
      <sz val="11"/>
      <color theme="1"/>
      <name val="Calibri"/>
      <family val="2"/>
      <scheme val="minor"/>
    </font>
    <font>
      <sz val="8"/>
      <color theme="1"/>
      <name val="Calibri"/>
      <family val="2"/>
      <scheme val="minor"/>
    </font>
    <font>
      <b/>
      <sz val="11"/>
      <color theme="1"/>
      <name val="Calibri"/>
      <family val="2"/>
    </font>
    <font>
      <sz val="8"/>
      <color theme="0"/>
      <name val="Calibri"/>
      <family val="2"/>
    </font>
    <font>
      <sz val="10"/>
      <color rgb="FF000000"/>
      <name val="Times New Roman"/>
      <family val="1"/>
    </font>
    <font>
      <b/>
      <u/>
      <sz val="12"/>
      <color theme="1"/>
      <name val="Calibri"/>
      <family val="2"/>
      <scheme val="minor"/>
    </font>
    <font>
      <b/>
      <u/>
      <sz val="12"/>
      <color theme="1"/>
      <name val="Calibri"/>
      <family val="2"/>
    </font>
    <font>
      <sz val="11"/>
      <color theme="1"/>
      <name val="Calibri"/>
      <family val="2"/>
      <charset val="178"/>
      <scheme val="minor"/>
    </font>
    <font>
      <b/>
      <sz val="12"/>
      <name val="Calibri"/>
      <family val="2"/>
      <scheme val="minor"/>
    </font>
  </fonts>
  <fills count="5">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0" tint="-0.14999847407452621"/>
        <bgColor indexed="64"/>
      </patternFill>
    </fill>
  </fills>
  <borders count="35">
    <border>
      <left/>
      <right/>
      <top/>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top style="medium">
        <color indexed="64"/>
      </top>
      <bottom style="thin">
        <color auto="1"/>
      </bottom>
      <diagonal/>
    </border>
    <border>
      <left style="thin">
        <color auto="1"/>
      </left>
      <right/>
      <top style="medium">
        <color indexed="64"/>
      </top>
      <bottom style="thin">
        <color auto="1"/>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medium">
        <color indexed="64"/>
      </right>
      <top style="thin">
        <color auto="1"/>
      </top>
      <bottom style="thin">
        <color auto="1"/>
      </bottom>
      <diagonal/>
    </border>
    <border>
      <left/>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top style="thin">
        <color auto="1"/>
      </top>
      <bottom style="medium">
        <color indexed="64"/>
      </bottom>
      <diagonal/>
    </border>
    <border>
      <left/>
      <right style="medium">
        <color indexed="64"/>
      </right>
      <top style="thin">
        <color auto="1"/>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style="thin">
        <color auto="1"/>
      </top>
      <bottom style="medium">
        <color indexed="64"/>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right style="medium">
        <color indexed="64"/>
      </right>
      <top/>
      <bottom style="thin">
        <color auto="1"/>
      </bottom>
      <diagonal/>
    </border>
    <border>
      <left/>
      <right style="medium">
        <color indexed="64"/>
      </right>
      <top style="thin">
        <color auto="1"/>
      </top>
      <bottom/>
      <diagonal/>
    </border>
    <border>
      <left style="medium">
        <color indexed="64"/>
      </left>
      <right/>
      <top style="thin">
        <color auto="1"/>
      </top>
      <bottom style="medium">
        <color indexed="64"/>
      </bottom>
      <diagonal/>
    </border>
  </borders>
  <cellStyleXfs count="4">
    <xf numFmtId="0" fontId="0" fillId="0" borderId="0"/>
    <xf numFmtId="41" fontId="14" fillId="0" borderId="0" applyFont="0" applyFill="0" applyBorder="0" applyAlignment="0" applyProtection="0"/>
    <xf numFmtId="0" fontId="18" fillId="0" borderId="0"/>
    <xf numFmtId="0" fontId="21" fillId="0" borderId="0"/>
  </cellStyleXfs>
  <cellXfs count="118">
    <xf numFmtId="0" fontId="0" fillId="0" borderId="0" xfId="0"/>
    <xf numFmtId="0" fontId="1" fillId="2" borderId="0" xfId="0" applyFont="1" applyFill="1"/>
    <xf numFmtId="0" fontId="1" fillId="3" borderId="0" xfId="0" applyFont="1" applyFill="1"/>
    <xf numFmtId="0" fontId="2" fillId="0" borderId="3" xfId="0" applyFont="1" applyBorder="1" applyAlignment="1">
      <alignment horizontal="center" vertical="center" wrapText="1"/>
    </xf>
    <xf numFmtId="0" fontId="4" fillId="0" borderId="0" xfId="0" applyFont="1"/>
    <xf numFmtId="0" fontId="6" fillId="2" borderId="11" xfId="0" applyFont="1" applyFill="1" applyBorder="1" applyAlignment="1">
      <alignment horizontal="center" vertical="center" wrapText="1"/>
    </xf>
    <xf numFmtId="0" fontId="6" fillId="2" borderId="12" xfId="0" applyFont="1" applyFill="1" applyBorder="1" applyAlignment="1">
      <alignment horizontal="center" vertical="center" wrapText="1"/>
    </xf>
    <xf numFmtId="0" fontId="6" fillId="2" borderId="13" xfId="0" applyFont="1" applyFill="1" applyBorder="1" applyAlignment="1">
      <alignment horizontal="center" vertical="center" wrapText="1"/>
    </xf>
    <xf numFmtId="0" fontId="6" fillId="2" borderId="14" xfId="0" applyFont="1" applyFill="1" applyBorder="1" applyAlignment="1">
      <alignment vertical="center" wrapText="1"/>
    </xf>
    <xf numFmtId="0" fontId="6" fillId="2" borderId="11" xfId="0" applyFont="1" applyFill="1" applyBorder="1" applyAlignment="1">
      <alignment vertical="center" wrapText="1"/>
    </xf>
    <xf numFmtId="0" fontId="7" fillId="0" borderId="16" xfId="0" applyFont="1" applyBorder="1" applyAlignment="1">
      <alignment horizontal="left" vertical="center" wrapText="1"/>
    </xf>
    <xf numFmtId="0" fontId="6" fillId="2" borderId="12" xfId="0" applyFont="1" applyFill="1" applyBorder="1" applyAlignment="1">
      <alignment vertical="center" wrapText="1"/>
    </xf>
    <xf numFmtId="0" fontId="7" fillId="0" borderId="17" xfId="0" applyFont="1" applyBorder="1" applyAlignment="1">
      <alignment vertical="center" wrapText="1"/>
    </xf>
    <xf numFmtId="0" fontId="6" fillId="2" borderId="19" xfId="0" applyFont="1" applyFill="1" applyBorder="1" applyAlignment="1">
      <alignment vertical="center" wrapText="1"/>
    </xf>
    <xf numFmtId="0" fontId="4" fillId="2" borderId="0" xfId="0" applyFont="1" applyFill="1"/>
    <xf numFmtId="0" fontId="4" fillId="3" borderId="0" xfId="0" applyFont="1" applyFill="1"/>
    <xf numFmtId="0" fontId="12" fillId="0" borderId="12" xfId="0" applyFont="1" applyBorder="1" applyAlignment="1">
      <alignment horizontal="right" vertical="center" wrapText="1"/>
    </xf>
    <xf numFmtId="2" fontId="12" fillId="0" borderId="13" xfId="0" applyNumberFormat="1" applyFont="1" applyBorder="1" applyAlignment="1">
      <alignment horizontal="right" vertical="center" wrapText="1"/>
    </xf>
    <xf numFmtId="0" fontId="8" fillId="2" borderId="30" xfId="0" applyFont="1" applyFill="1" applyBorder="1" applyAlignment="1">
      <alignment horizontal="right"/>
    </xf>
    <xf numFmtId="0" fontId="8" fillId="2" borderId="12" xfId="0" applyFont="1" applyFill="1" applyBorder="1" applyAlignment="1">
      <alignment horizontal="right" wrapText="1"/>
    </xf>
    <xf numFmtId="0" fontId="8" fillId="2" borderId="31" xfId="0" applyFont="1" applyFill="1" applyBorder="1" applyAlignment="1">
      <alignment horizontal="right"/>
    </xf>
    <xf numFmtId="0" fontId="11" fillId="2" borderId="14" xfId="0" applyFont="1" applyFill="1" applyBorder="1" applyAlignment="1">
      <alignment vertical="center" wrapText="1"/>
    </xf>
    <xf numFmtId="0" fontId="11" fillId="0" borderId="12" xfId="0" applyFont="1" applyBorder="1" applyAlignment="1">
      <alignment horizontal="center" vertical="center" wrapText="1"/>
    </xf>
    <xf numFmtId="0" fontId="7" fillId="2" borderId="13" xfId="0" applyFont="1" applyFill="1" applyBorder="1" applyAlignment="1">
      <alignment vertical="center" wrapText="1"/>
    </xf>
    <xf numFmtId="0" fontId="15" fillId="0" borderId="12" xfId="0" applyFont="1" applyBorder="1" applyAlignment="1">
      <alignment horizontal="left" vertical="center" wrapText="1"/>
    </xf>
    <xf numFmtId="0" fontId="6" fillId="2" borderId="16" xfId="0" applyFont="1" applyFill="1" applyBorder="1" applyAlignment="1">
      <alignment horizontal="center" vertical="center" wrapText="1"/>
    </xf>
    <xf numFmtId="0" fontId="15" fillId="0" borderId="0" xfId="0" applyFont="1" applyAlignment="1">
      <alignment horizontal="left" vertical="center" wrapText="1"/>
    </xf>
    <xf numFmtId="0" fontId="15" fillId="0" borderId="13" xfId="0" applyFont="1" applyBorder="1" applyAlignment="1">
      <alignment horizontal="left" vertical="center" wrapText="1"/>
    </xf>
    <xf numFmtId="2" fontId="4" fillId="2" borderId="32" xfId="0" applyNumberFormat="1" applyFont="1" applyFill="1" applyBorder="1"/>
    <xf numFmtId="2" fontId="4" fillId="2" borderId="17" xfId="0" applyNumberFormat="1" applyFont="1" applyFill="1" applyBorder="1"/>
    <xf numFmtId="2" fontId="4" fillId="2" borderId="33" xfId="0" applyNumberFormat="1" applyFont="1" applyFill="1" applyBorder="1"/>
    <xf numFmtId="0" fontId="11" fillId="0" borderId="11" xfId="0" applyFont="1" applyBorder="1" applyAlignment="1">
      <alignment horizontal="center" vertical="center" wrapText="1"/>
    </xf>
    <xf numFmtId="0" fontId="11" fillId="0" borderId="12" xfId="0" applyFont="1" applyBorder="1" applyAlignment="1">
      <alignment horizontal="left" vertical="center" wrapText="1"/>
    </xf>
    <xf numFmtId="0" fontId="11" fillId="2" borderId="34" xfId="0" applyFont="1" applyFill="1" applyBorder="1" applyAlignment="1">
      <alignment vertical="center" wrapText="1"/>
    </xf>
    <xf numFmtId="0" fontId="8" fillId="0" borderId="3" xfId="0" applyFont="1" applyBorder="1" applyAlignment="1">
      <alignment horizontal="center" vertical="center" wrapText="1"/>
    </xf>
    <xf numFmtId="41" fontId="4" fillId="0" borderId="0" xfId="0" applyNumberFormat="1" applyFont="1"/>
    <xf numFmtId="3" fontId="1" fillId="0" borderId="12" xfId="0" applyNumberFormat="1" applyFont="1" applyFill="1" applyBorder="1" applyAlignment="1">
      <alignment horizontal="left" vertical="top" wrapText="1"/>
    </xf>
    <xf numFmtId="3" fontId="7" fillId="0" borderId="12" xfId="0" applyNumberFormat="1" applyFont="1" applyFill="1" applyBorder="1" applyAlignment="1">
      <alignment horizontal="left" vertical="top" wrapText="1"/>
    </xf>
    <xf numFmtId="3" fontId="7" fillId="0" borderId="12" xfId="0" applyNumberFormat="1" applyFont="1" applyFill="1" applyBorder="1" applyAlignment="1">
      <alignment horizontal="left" vertical="center" wrapText="1"/>
    </xf>
    <xf numFmtId="3" fontId="6" fillId="0" borderId="12" xfId="0" applyNumberFormat="1" applyFont="1" applyFill="1" applyBorder="1" applyAlignment="1">
      <alignment horizontal="left" vertical="top" wrapText="1"/>
    </xf>
    <xf numFmtId="3" fontId="6" fillId="0" borderId="12" xfId="0" applyNumberFormat="1" applyFont="1" applyFill="1" applyBorder="1" applyAlignment="1">
      <alignment horizontal="left" vertical="center"/>
    </xf>
    <xf numFmtId="3" fontId="1" fillId="3" borderId="12" xfId="0" applyNumberFormat="1" applyFont="1" applyFill="1" applyBorder="1" applyAlignment="1">
      <alignment horizontal="left" vertical="center"/>
    </xf>
    <xf numFmtId="3" fontId="1" fillId="3" borderId="12" xfId="0" applyNumberFormat="1" applyFont="1" applyFill="1" applyBorder="1" applyAlignment="1">
      <alignment horizontal="center" vertical="center" wrapText="1"/>
    </xf>
    <xf numFmtId="3" fontId="1" fillId="3" borderId="12" xfId="0" applyNumberFormat="1" applyFont="1" applyFill="1" applyBorder="1" applyAlignment="1">
      <alignment horizontal="left" vertical="center" wrapText="1"/>
    </xf>
    <xf numFmtId="3" fontId="2" fillId="3" borderId="12" xfId="0" applyNumberFormat="1" applyFont="1" applyFill="1" applyBorder="1" applyAlignment="1">
      <alignment horizontal="left" vertical="center" wrapText="1"/>
    </xf>
    <xf numFmtId="3" fontId="1" fillId="0" borderId="12" xfId="0" applyNumberFormat="1" applyFont="1" applyFill="1" applyBorder="1" applyAlignment="1">
      <alignment horizontal="center" vertical="center" wrapText="1"/>
    </xf>
    <xf numFmtId="41" fontId="16" fillId="0" borderId="12" xfId="1" applyFont="1" applyFill="1" applyBorder="1" applyAlignment="1">
      <alignment horizontal="center" vertical="center"/>
    </xf>
    <xf numFmtId="0" fontId="22" fillId="3" borderId="12" xfId="0" applyFont="1" applyFill="1" applyBorder="1" applyAlignment="1">
      <alignment vertical="center" wrapText="1"/>
    </xf>
    <xf numFmtId="0" fontId="22" fillId="0" borderId="12" xfId="0" applyFont="1" applyBorder="1" applyAlignment="1">
      <alignment horizontal="left" vertical="center"/>
    </xf>
    <xf numFmtId="0" fontId="2" fillId="0" borderId="12" xfId="3" applyFont="1" applyBorder="1" applyAlignment="1">
      <alignment vertical="center"/>
    </xf>
    <xf numFmtId="0" fontId="2" fillId="3" borderId="1" xfId="0" applyFont="1" applyFill="1" applyBorder="1" applyAlignment="1">
      <alignment horizontal="center" vertical="center"/>
    </xf>
    <xf numFmtId="0" fontId="2" fillId="3" borderId="2" xfId="0" applyFont="1" applyFill="1" applyBorder="1" applyAlignment="1">
      <alignment horizontal="center"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5" fillId="4" borderId="6" xfId="0" applyFont="1" applyFill="1" applyBorder="1" applyAlignment="1">
      <alignment horizontal="center" vertical="center" wrapText="1"/>
    </xf>
    <xf numFmtId="0" fontId="5" fillId="4" borderId="9" xfId="0" applyFont="1" applyFill="1" applyBorder="1" applyAlignment="1">
      <alignment horizontal="center" vertical="center" wrapText="1"/>
    </xf>
    <xf numFmtId="0" fontId="5" fillId="4" borderId="10" xfId="0" applyFont="1" applyFill="1" applyBorder="1" applyAlignment="1">
      <alignment horizontal="center" vertical="center" wrapText="1"/>
    </xf>
    <xf numFmtId="0" fontId="6" fillId="2" borderId="14" xfId="0" applyFont="1" applyFill="1" applyBorder="1" applyAlignment="1">
      <alignment horizontal="center" vertical="center" wrapText="1"/>
    </xf>
    <xf numFmtId="0" fontId="6" fillId="2" borderId="15" xfId="0" applyFont="1" applyFill="1" applyBorder="1" applyAlignment="1">
      <alignment horizontal="center" vertical="center" wrapText="1"/>
    </xf>
    <xf numFmtId="0" fontId="6" fillId="2" borderId="11" xfId="0" applyFont="1" applyFill="1" applyBorder="1" applyAlignment="1">
      <alignment vertical="center" wrapText="1"/>
    </xf>
    <xf numFmtId="0" fontId="6" fillId="2" borderId="12" xfId="0" applyFont="1" applyFill="1" applyBorder="1" applyAlignment="1">
      <alignment vertical="center" wrapText="1"/>
    </xf>
    <xf numFmtId="0" fontId="7" fillId="0" borderId="16" xfId="0" applyFont="1" applyBorder="1" applyAlignment="1">
      <alignment horizontal="center" vertical="center" wrapText="1"/>
    </xf>
    <xf numFmtId="0" fontId="7" fillId="0" borderId="18" xfId="0" applyFont="1" applyBorder="1" applyAlignment="1">
      <alignment horizontal="center" vertical="center" wrapText="1"/>
    </xf>
    <xf numFmtId="0" fontId="7" fillId="0" borderId="17" xfId="0" applyFont="1" applyBorder="1" applyAlignment="1">
      <alignment horizontal="center" vertical="center" wrapText="1"/>
    </xf>
    <xf numFmtId="0" fontId="5" fillId="4" borderId="7" xfId="0" applyFont="1" applyFill="1" applyBorder="1" applyAlignment="1">
      <alignment horizontal="center" vertical="center" wrapText="1"/>
    </xf>
    <xf numFmtId="0" fontId="6" fillId="2" borderId="14" xfId="0" applyFont="1" applyFill="1" applyBorder="1" applyAlignment="1">
      <alignment horizontal="left" vertical="center" wrapText="1"/>
    </xf>
    <xf numFmtId="0" fontId="6" fillId="2" borderId="15" xfId="0" applyFont="1" applyFill="1" applyBorder="1" applyAlignment="1">
      <alignment horizontal="left" vertical="center" wrapText="1"/>
    </xf>
    <xf numFmtId="41" fontId="17" fillId="0" borderId="14" xfId="0" applyNumberFormat="1" applyFont="1" applyBorder="1" applyAlignment="1">
      <alignment horizontal="center" vertical="center" wrapText="1"/>
    </xf>
    <xf numFmtId="0" fontId="17" fillId="0" borderId="15" xfId="0" applyFont="1" applyBorder="1" applyAlignment="1">
      <alignment horizontal="center" vertical="center" wrapText="1"/>
    </xf>
    <xf numFmtId="0" fontId="6" fillId="3" borderId="23" xfId="0" applyFont="1" applyFill="1" applyBorder="1" applyAlignment="1">
      <alignment horizontal="left" vertical="top" wrapText="1"/>
    </xf>
    <xf numFmtId="0" fontId="6" fillId="3" borderId="24" xfId="0" applyFont="1" applyFill="1" applyBorder="1" applyAlignment="1">
      <alignment horizontal="left" vertical="top" wrapText="1"/>
    </xf>
    <xf numFmtId="0" fontId="6" fillId="3" borderId="25" xfId="0" applyFont="1" applyFill="1" applyBorder="1" applyAlignment="1">
      <alignment horizontal="left" vertical="top" wrapText="1"/>
    </xf>
    <xf numFmtId="0" fontId="6" fillId="3" borderId="26" xfId="0" applyFont="1" applyFill="1" applyBorder="1" applyAlignment="1">
      <alignment horizontal="left" vertical="top" wrapText="1"/>
    </xf>
    <xf numFmtId="0" fontId="6" fillId="3" borderId="0" xfId="0" applyFont="1" applyFill="1" applyAlignment="1">
      <alignment horizontal="left" vertical="top" wrapText="1"/>
    </xf>
    <xf numFmtId="0" fontId="6" fillId="3" borderId="27" xfId="0" applyFont="1" applyFill="1" applyBorder="1" applyAlignment="1">
      <alignment horizontal="left" vertical="top" wrapText="1"/>
    </xf>
    <xf numFmtId="0" fontId="6" fillId="3" borderId="28" xfId="0" applyFont="1" applyFill="1" applyBorder="1" applyAlignment="1">
      <alignment horizontal="left" vertical="top" wrapText="1"/>
    </xf>
    <xf numFmtId="0" fontId="6" fillId="3" borderId="1" xfId="0" applyFont="1" applyFill="1" applyBorder="1" applyAlignment="1">
      <alignment horizontal="left" vertical="top" wrapText="1"/>
    </xf>
    <xf numFmtId="0" fontId="6" fillId="3" borderId="2" xfId="0" applyFont="1" applyFill="1" applyBorder="1" applyAlignment="1">
      <alignment horizontal="left" vertical="top" wrapText="1"/>
    </xf>
    <xf numFmtId="0" fontId="7" fillId="0" borderId="21" xfId="0" applyFont="1" applyBorder="1" applyAlignment="1">
      <alignment horizontal="center" vertical="center" wrapText="1"/>
    </xf>
    <xf numFmtId="0" fontId="7" fillId="0" borderId="29" xfId="0" applyFont="1" applyBorder="1" applyAlignment="1">
      <alignment horizontal="center" vertical="center" wrapText="1"/>
    </xf>
    <xf numFmtId="0" fontId="7" fillId="0" borderId="22" xfId="0" applyFont="1" applyBorder="1" applyAlignment="1">
      <alignment horizontal="center" vertical="center" wrapText="1"/>
    </xf>
    <xf numFmtId="0" fontId="6" fillId="2" borderId="19" xfId="0" applyFont="1" applyFill="1" applyBorder="1" applyAlignment="1">
      <alignment vertical="center" wrapText="1"/>
    </xf>
    <xf numFmtId="0" fontId="6" fillId="2" borderId="20" xfId="0" applyFont="1" applyFill="1" applyBorder="1" applyAlignment="1">
      <alignment vertical="center" wrapText="1"/>
    </xf>
    <xf numFmtId="0" fontId="8" fillId="3" borderId="1" xfId="0" applyFont="1" applyFill="1" applyBorder="1" applyAlignment="1">
      <alignment horizontal="center" vertical="center"/>
    </xf>
    <xf numFmtId="0" fontId="10" fillId="4" borderId="4" xfId="0" applyFont="1" applyFill="1" applyBorder="1" applyAlignment="1">
      <alignment horizontal="center" vertical="center" wrapText="1"/>
    </xf>
    <xf numFmtId="0" fontId="10" fillId="4" borderId="5" xfId="0" applyFont="1" applyFill="1" applyBorder="1" applyAlignment="1">
      <alignment horizontal="center" vertical="center" wrapText="1"/>
    </xf>
    <xf numFmtId="0" fontId="10" fillId="4" borderId="8" xfId="0" applyFont="1" applyFill="1" applyBorder="1" applyAlignment="1">
      <alignment horizontal="center" vertical="center" wrapText="1"/>
    </xf>
    <xf numFmtId="0" fontId="10" fillId="4" borderId="6" xfId="0" applyFont="1" applyFill="1" applyBorder="1" applyAlignment="1">
      <alignment horizontal="center" vertical="center" wrapText="1"/>
    </xf>
    <xf numFmtId="0" fontId="10" fillId="4" borderId="7" xfId="0" applyFont="1" applyFill="1" applyBorder="1" applyAlignment="1">
      <alignment horizontal="center" vertical="center" wrapText="1"/>
    </xf>
    <xf numFmtId="0" fontId="10" fillId="4" borderId="9" xfId="0" applyFont="1" applyFill="1" applyBorder="1" applyAlignment="1">
      <alignment horizontal="center" vertical="center" wrapText="1"/>
    </xf>
    <xf numFmtId="0" fontId="10" fillId="4" borderId="32" xfId="0" applyFont="1" applyFill="1" applyBorder="1" applyAlignment="1">
      <alignment horizontal="center" vertical="center" wrapText="1"/>
    </xf>
    <xf numFmtId="0" fontId="9" fillId="0" borderId="26" xfId="0" applyFont="1" applyBorder="1" applyAlignment="1">
      <alignment horizontal="center" vertical="center" wrapText="1"/>
    </xf>
    <xf numFmtId="0" fontId="9" fillId="0" borderId="0" xfId="0" applyFont="1" applyAlignment="1">
      <alignment horizontal="center" vertical="center" wrapText="1"/>
    </xf>
    <xf numFmtId="0" fontId="10" fillId="4" borderId="10" xfId="0" applyFont="1" applyFill="1" applyBorder="1" applyAlignment="1">
      <alignment horizontal="center" vertical="center" wrapText="1"/>
    </xf>
    <xf numFmtId="0" fontId="11" fillId="2" borderId="11" xfId="0" applyFont="1" applyFill="1" applyBorder="1" applyAlignment="1">
      <alignment vertical="center" wrapText="1"/>
    </xf>
    <xf numFmtId="0" fontId="11" fillId="2" borderId="12" xfId="0" applyFont="1" applyFill="1" applyBorder="1" applyAlignment="1">
      <alignment vertical="center" wrapText="1"/>
    </xf>
    <xf numFmtId="0" fontId="12" fillId="0" borderId="16" xfId="0" applyFont="1" applyBorder="1" applyAlignment="1">
      <alignment horizontal="left" vertical="center" wrapText="1"/>
    </xf>
    <xf numFmtId="0" fontId="12" fillId="0" borderId="18" xfId="0" applyFont="1" applyBorder="1" applyAlignment="1">
      <alignment horizontal="left" vertical="center" wrapText="1"/>
    </xf>
    <xf numFmtId="0" fontId="12" fillId="0" borderId="12" xfId="0" applyFont="1" applyBorder="1" applyAlignment="1">
      <alignment horizontal="left" vertical="center" wrapText="1"/>
    </xf>
    <xf numFmtId="0" fontId="11" fillId="2" borderId="19" xfId="0" applyFont="1" applyFill="1" applyBorder="1" applyAlignment="1">
      <alignment vertical="center" wrapText="1"/>
    </xf>
    <xf numFmtId="0" fontId="11" fillId="2" borderId="20" xfId="0" applyFont="1" applyFill="1" applyBorder="1" applyAlignment="1">
      <alignment vertical="center" wrapText="1"/>
    </xf>
    <xf numFmtId="0" fontId="12" fillId="0" borderId="21" xfId="0" applyFont="1" applyBorder="1" applyAlignment="1">
      <alignment horizontal="left" vertical="center" wrapText="1"/>
    </xf>
    <xf numFmtId="0" fontId="12" fillId="0" borderId="29" xfId="0" applyFont="1" applyBorder="1" applyAlignment="1">
      <alignment horizontal="left" vertical="center" wrapText="1"/>
    </xf>
    <xf numFmtId="0" fontId="12" fillId="0" borderId="22" xfId="0" applyFont="1" applyBorder="1" applyAlignment="1">
      <alignment horizontal="left" vertical="center" wrapText="1"/>
    </xf>
    <xf numFmtId="0" fontId="12" fillId="0" borderId="12" xfId="0" applyFont="1" applyBorder="1" applyAlignment="1">
      <alignment horizontal="center" vertical="center" wrapText="1"/>
    </xf>
    <xf numFmtId="0" fontId="13" fillId="0" borderId="23" xfId="0" applyFont="1" applyBorder="1" applyAlignment="1">
      <alignment horizontal="left" vertical="top" wrapText="1"/>
    </xf>
    <xf numFmtId="0" fontId="13" fillId="0" borderId="24" xfId="0" applyFont="1" applyBorder="1" applyAlignment="1">
      <alignment horizontal="left" vertical="top" wrapText="1"/>
    </xf>
    <xf numFmtId="0" fontId="13" fillId="0" borderId="25" xfId="0" applyFont="1" applyBorder="1" applyAlignment="1">
      <alignment horizontal="left" vertical="top" wrapText="1"/>
    </xf>
    <xf numFmtId="0" fontId="13" fillId="0" borderId="26" xfId="0" applyFont="1" applyBorder="1" applyAlignment="1">
      <alignment horizontal="left" vertical="top" wrapText="1"/>
    </xf>
    <xf numFmtId="0" fontId="13" fillId="0" borderId="0" xfId="0" applyFont="1" applyAlignment="1">
      <alignment horizontal="left" vertical="top" wrapText="1"/>
    </xf>
    <xf numFmtId="0" fontId="13" fillId="0" borderId="27" xfId="0" applyFont="1" applyBorder="1" applyAlignment="1">
      <alignment horizontal="left" vertical="top" wrapText="1"/>
    </xf>
    <xf numFmtId="0" fontId="13" fillId="0" borderId="28" xfId="0" applyFont="1" applyBorder="1" applyAlignment="1">
      <alignment horizontal="left" vertical="top" wrapText="1"/>
    </xf>
    <xf numFmtId="0" fontId="13" fillId="0" borderId="1" xfId="0" applyFont="1" applyBorder="1" applyAlignment="1">
      <alignment horizontal="left" vertical="top" wrapText="1"/>
    </xf>
    <xf numFmtId="0" fontId="13" fillId="0" borderId="2" xfId="0" applyFont="1" applyBorder="1" applyAlignment="1">
      <alignment horizontal="left" vertical="top" wrapText="1"/>
    </xf>
    <xf numFmtId="0" fontId="3" fillId="3" borderId="1" xfId="0" applyFont="1" applyFill="1" applyBorder="1" applyAlignment="1">
      <alignment horizontal="center" vertical="center"/>
    </xf>
    <xf numFmtId="0" fontId="4" fillId="0" borderId="11" xfId="0" applyFont="1" applyBorder="1" applyAlignment="1">
      <alignment horizontal="left" vertical="center" wrapText="1"/>
    </xf>
    <xf numFmtId="0" fontId="8" fillId="0" borderId="11" xfId="0" applyFont="1" applyBorder="1" applyAlignment="1">
      <alignment horizontal="left" vertical="center" wrapText="1"/>
    </xf>
  </cellXfs>
  <cellStyles count="4">
    <cellStyle name="Comma [0]" xfId="1" builtinId="6"/>
    <cellStyle name="Normal" xfId="0" builtinId="0"/>
    <cellStyle name="Normal 2" xfId="3" xr:uid="{9FBFEFBA-7971-4C20-AC4A-F7D06DC76B90}"/>
    <cellStyle name="Normale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xdr:colOff>
      <xdr:row>0</xdr:row>
      <xdr:rowOff>30</xdr:rowOff>
    </xdr:from>
    <xdr:to>
      <xdr:col>1</xdr:col>
      <xdr:colOff>408307</xdr:colOff>
      <xdr:row>0</xdr:row>
      <xdr:rowOff>417092</xdr:rowOff>
    </xdr:to>
    <xdr:pic>
      <xdr:nvPicPr>
        <xdr:cNvPr id="2" name="Picture 1">
          <a:extLst>
            <a:ext uri="{FF2B5EF4-FFF2-40B4-BE49-F238E27FC236}">
              <a16:creationId xmlns:a16="http://schemas.microsoft.com/office/drawing/2014/main" id="{6B699F63-AAFA-45FA-8D1B-143CC0426E7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 y="30"/>
          <a:ext cx="862323" cy="407537"/>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xdr:colOff>
      <xdr:row>0</xdr:row>
      <xdr:rowOff>20</xdr:rowOff>
    </xdr:from>
    <xdr:to>
      <xdr:col>1</xdr:col>
      <xdr:colOff>526699</xdr:colOff>
      <xdr:row>0</xdr:row>
      <xdr:rowOff>353758</xdr:rowOff>
    </xdr:to>
    <xdr:pic>
      <xdr:nvPicPr>
        <xdr:cNvPr id="2" name="Picture 1">
          <a:extLst>
            <a:ext uri="{FF2B5EF4-FFF2-40B4-BE49-F238E27FC236}">
              <a16:creationId xmlns:a16="http://schemas.microsoft.com/office/drawing/2014/main" id="{7071175D-EA5B-4709-BC18-CB4B1A0DA2C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 y="20"/>
          <a:ext cx="751056" cy="354951"/>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27"/>
  <sheetViews>
    <sheetView zoomScale="58" zoomScaleNormal="58" zoomScaleSheetLayoutView="80" workbookViewId="0">
      <selection activeCell="B10" sqref="B10"/>
    </sheetView>
  </sheetViews>
  <sheetFormatPr defaultColWidth="8.81640625" defaultRowHeight="13" x14ac:dyDescent="0.3"/>
  <cols>
    <col min="1" max="1" width="6.453125" style="4" customWidth="1"/>
    <col min="2" max="2" width="55.1796875" style="4" customWidth="1"/>
    <col min="3" max="3" width="57.1796875" style="4" customWidth="1"/>
    <col min="4" max="4" width="13.81640625" style="4" customWidth="1"/>
    <col min="5" max="5" width="10.453125" style="4" customWidth="1"/>
    <col min="6" max="6" width="22.1796875" style="4" customWidth="1"/>
    <col min="7" max="7" width="20.1796875" style="4" customWidth="1"/>
    <col min="8" max="8" width="35.81640625" style="4" customWidth="1"/>
    <col min="9" max="9" width="17" style="4" customWidth="1"/>
    <col min="10" max="10" width="13.81640625" style="4" customWidth="1"/>
    <col min="11" max="16384" width="8.81640625" style="4"/>
  </cols>
  <sheetData>
    <row r="1" spans="1:12" ht="47" thickBot="1" x14ac:dyDescent="0.4">
      <c r="A1" s="1"/>
      <c r="B1" s="2"/>
      <c r="C1" s="115" t="s">
        <v>71</v>
      </c>
      <c r="D1" s="50"/>
      <c r="E1" s="50"/>
      <c r="F1" s="50"/>
      <c r="G1" s="50"/>
      <c r="H1" s="50"/>
      <c r="I1" s="51"/>
      <c r="J1" s="3" t="s">
        <v>0</v>
      </c>
    </row>
    <row r="2" spans="1:12" ht="15.5" x14ac:dyDescent="0.3">
      <c r="A2" s="52" t="s">
        <v>1</v>
      </c>
      <c r="B2" s="53"/>
      <c r="C2" s="53"/>
      <c r="D2" s="54"/>
      <c r="E2" s="54"/>
      <c r="F2" s="55"/>
      <c r="G2" s="65" t="s">
        <v>2</v>
      </c>
      <c r="H2" s="56"/>
      <c r="I2" s="56"/>
      <c r="J2" s="57"/>
    </row>
    <row r="3" spans="1:12" ht="31" x14ac:dyDescent="0.3">
      <c r="A3" s="5" t="s">
        <v>3</v>
      </c>
      <c r="B3" s="6" t="s">
        <v>4</v>
      </c>
      <c r="C3" s="22" t="s">
        <v>5</v>
      </c>
      <c r="D3" s="25" t="s">
        <v>6</v>
      </c>
      <c r="E3" s="25" t="s">
        <v>7</v>
      </c>
      <c r="F3" s="23" t="s">
        <v>8</v>
      </c>
      <c r="G3" s="58" t="s">
        <v>9</v>
      </c>
      <c r="H3" s="59"/>
      <c r="I3" s="6" t="s">
        <v>10</v>
      </c>
      <c r="J3" s="7" t="s">
        <v>11</v>
      </c>
    </row>
    <row r="4" spans="1:12" ht="88.5" customHeight="1" x14ac:dyDescent="0.3">
      <c r="A4" s="31">
        <v>1</v>
      </c>
      <c r="B4" s="47" t="s">
        <v>57</v>
      </c>
      <c r="C4" s="36" t="s">
        <v>43</v>
      </c>
      <c r="D4" s="32" t="s">
        <v>70</v>
      </c>
      <c r="E4" s="45" t="s">
        <v>54</v>
      </c>
      <c r="F4" s="46">
        <v>3000</v>
      </c>
      <c r="G4" s="68">
        <f>F4/4.5</f>
        <v>666.66666666666663</v>
      </c>
      <c r="H4" s="69"/>
      <c r="I4" s="16"/>
      <c r="J4" s="17"/>
      <c r="L4" s="35"/>
    </row>
    <row r="5" spans="1:12" ht="93" x14ac:dyDescent="0.3">
      <c r="A5" s="31">
        <v>2</v>
      </c>
      <c r="B5" s="47" t="s">
        <v>58</v>
      </c>
      <c r="C5" s="36" t="s">
        <v>44</v>
      </c>
      <c r="D5" s="32" t="s">
        <v>70</v>
      </c>
      <c r="E5" s="45" t="s">
        <v>54</v>
      </c>
      <c r="F5" s="46">
        <v>3250</v>
      </c>
      <c r="G5" s="68">
        <f>F5/3</f>
        <v>1083.3333333333333</v>
      </c>
      <c r="H5" s="69"/>
      <c r="I5" s="16"/>
      <c r="J5" s="17"/>
      <c r="L5" s="35"/>
    </row>
    <row r="6" spans="1:12" ht="91.5" customHeight="1" x14ac:dyDescent="0.3">
      <c r="A6" s="31">
        <v>3</v>
      </c>
      <c r="B6" s="47" t="s">
        <v>59</v>
      </c>
      <c r="C6" s="37" t="s">
        <v>45</v>
      </c>
      <c r="D6" s="32" t="s">
        <v>70</v>
      </c>
      <c r="E6" s="45" t="s">
        <v>55</v>
      </c>
      <c r="F6" s="46">
        <v>750</v>
      </c>
      <c r="G6" s="68">
        <f>F6/9</f>
        <v>83.333333333333329</v>
      </c>
      <c r="H6" s="69"/>
      <c r="I6" s="16"/>
      <c r="J6" s="17"/>
      <c r="L6" s="35"/>
    </row>
    <row r="7" spans="1:12" ht="32.25" customHeight="1" x14ac:dyDescent="0.3">
      <c r="A7" s="31">
        <v>4</v>
      </c>
      <c r="B7" s="48" t="s">
        <v>60</v>
      </c>
      <c r="C7" s="38" t="s">
        <v>46</v>
      </c>
      <c r="D7" s="32" t="s">
        <v>70</v>
      </c>
      <c r="E7" s="45" t="s">
        <v>54</v>
      </c>
      <c r="F7" s="46">
        <v>1000</v>
      </c>
      <c r="G7" s="68">
        <f>F7/9</f>
        <v>111.11111111111111</v>
      </c>
      <c r="H7" s="69"/>
      <c r="I7" s="16"/>
      <c r="J7" s="17"/>
      <c r="L7" s="35"/>
    </row>
    <row r="8" spans="1:12" ht="36.75" customHeight="1" x14ac:dyDescent="0.3">
      <c r="A8" s="31">
        <v>5</v>
      </c>
      <c r="B8" s="47" t="s">
        <v>61</v>
      </c>
      <c r="C8" s="39" t="s">
        <v>47</v>
      </c>
      <c r="D8" s="32" t="s">
        <v>70</v>
      </c>
      <c r="E8" s="45" t="s">
        <v>54</v>
      </c>
      <c r="F8" s="46">
        <v>1500</v>
      </c>
      <c r="G8" s="68">
        <f>F8/9</f>
        <v>166.66666666666666</v>
      </c>
      <c r="H8" s="69"/>
      <c r="I8" s="16"/>
      <c r="J8" s="17"/>
      <c r="L8" s="35"/>
    </row>
    <row r="9" spans="1:12" ht="15.5" x14ac:dyDescent="0.3">
      <c r="A9" s="31">
        <v>6</v>
      </c>
      <c r="B9" s="47" t="s">
        <v>62</v>
      </c>
      <c r="C9" s="40" t="s">
        <v>48</v>
      </c>
      <c r="D9" s="32" t="s">
        <v>70</v>
      </c>
      <c r="E9" s="45" t="s">
        <v>56</v>
      </c>
      <c r="F9" s="46">
        <v>500</v>
      </c>
      <c r="G9" s="68">
        <f>F9/9</f>
        <v>55.555555555555557</v>
      </c>
      <c r="H9" s="69"/>
      <c r="I9" s="16"/>
      <c r="J9" s="17"/>
      <c r="L9" s="35"/>
    </row>
    <row r="10" spans="1:12" ht="15.5" x14ac:dyDescent="0.3">
      <c r="A10" s="31">
        <v>7</v>
      </c>
      <c r="B10" s="47" t="s">
        <v>63</v>
      </c>
      <c r="C10" s="41" t="s">
        <v>49</v>
      </c>
      <c r="D10" s="32" t="s">
        <v>70</v>
      </c>
      <c r="E10" s="45" t="s">
        <v>54</v>
      </c>
      <c r="F10" s="46">
        <v>250</v>
      </c>
      <c r="G10" s="68">
        <f>F10/9</f>
        <v>27.777777777777779</v>
      </c>
      <c r="H10" s="69"/>
      <c r="I10" s="16"/>
      <c r="J10" s="17"/>
      <c r="L10" s="35"/>
    </row>
    <row r="11" spans="1:12" ht="31" x14ac:dyDescent="0.3">
      <c r="A11" s="31">
        <v>8</v>
      </c>
      <c r="B11" s="47" t="s">
        <v>64</v>
      </c>
      <c r="C11" s="42" t="s">
        <v>50</v>
      </c>
      <c r="D11" s="32" t="s">
        <v>70</v>
      </c>
      <c r="E11" s="45" t="s">
        <v>54</v>
      </c>
      <c r="F11" s="46">
        <v>250</v>
      </c>
      <c r="G11" s="68">
        <f>F11/4.5</f>
        <v>55.555555555555557</v>
      </c>
      <c r="H11" s="69"/>
      <c r="I11" s="16"/>
      <c r="J11" s="17"/>
      <c r="L11" s="35"/>
    </row>
    <row r="12" spans="1:12" ht="31" x14ac:dyDescent="0.3">
      <c r="A12" s="31">
        <v>9</v>
      </c>
      <c r="B12" s="49" t="s">
        <v>65</v>
      </c>
      <c r="C12" s="43" t="s">
        <v>51</v>
      </c>
      <c r="D12" s="32" t="s">
        <v>70</v>
      </c>
      <c r="E12" s="45" t="s">
        <v>54</v>
      </c>
      <c r="F12" s="46">
        <v>250</v>
      </c>
      <c r="G12" s="68">
        <f>F12/4.5</f>
        <v>55.555555555555557</v>
      </c>
      <c r="H12" s="69"/>
      <c r="I12" s="16"/>
      <c r="J12" s="17"/>
      <c r="L12" s="35"/>
    </row>
    <row r="13" spans="1:12" ht="22.5" customHeight="1" x14ac:dyDescent="0.3">
      <c r="A13" s="31">
        <v>10</v>
      </c>
      <c r="B13" s="49" t="s">
        <v>66</v>
      </c>
      <c r="C13" s="44" t="s">
        <v>52</v>
      </c>
      <c r="D13" s="32" t="s">
        <v>70</v>
      </c>
      <c r="E13" s="45" t="s">
        <v>56</v>
      </c>
      <c r="F13" s="46">
        <v>500</v>
      </c>
      <c r="G13" s="68">
        <f>F13/4.5</f>
        <v>111.11111111111111</v>
      </c>
      <c r="H13" s="69"/>
      <c r="I13" s="16"/>
      <c r="J13" s="17"/>
      <c r="L13" s="35"/>
    </row>
    <row r="14" spans="1:12" ht="109" thickBot="1" x14ac:dyDescent="0.35">
      <c r="A14" s="31">
        <v>11</v>
      </c>
      <c r="B14" s="49" t="s">
        <v>67</v>
      </c>
      <c r="C14" s="36" t="s">
        <v>53</v>
      </c>
      <c r="D14" s="32" t="s">
        <v>70</v>
      </c>
      <c r="E14" s="45" t="s">
        <v>54</v>
      </c>
      <c r="F14" s="46">
        <v>500</v>
      </c>
      <c r="G14" s="68">
        <f>F14/1</f>
        <v>500</v>
      </c>
      <c r="H14" s="69"/>
      <c r="I14" s="16"/>
      <c r="J14" s="17"/>
      <c r="L14" s="35"/>
    </row>
    <row r="15" spans="1:12" ht="15.5" x14ac:dyDescent="0.3">
      <c r="A15" s="65" t="s">
        <v>1</v>
      </c>
      <c r="B15" s="56"/>
      <c r="C15" s="56"/>
      <c r="D15" s="56"/>
      <c r="E15" s="56"/>
      <c r="F15" s="57"/>
      <c r="G15" s="65" t="s">
        <v>2</v>
      </c>
      <c r="H15" s="56"/>
      <c r="I15" s="56"/>
      <c r="J15" s="57"/>
    </row>
    <row r="16" spans="1:12" ht="46.5" x14ac:dyDescent="0.3">
      <c r="A16" s="66" t="s">
        <v>12</v>
      </c>
      <c r="B16" s="67"/>
      <c r="C16" s="62" t="s">
        <v>69</v>
      </c>
      <c r="D16" s="63"/>
      <c r="E16" s="63"/>
      <c r="F16" s="64"/>
      <c r="G16" s="8" t="s">
        <v>13</v>
      </c>
      <c r="H16" s="62"/>
      <c r="I16" s="63"/>
      <c r="J16" s="64"/>
    </row>
    <row r="17" spans="1:10" ht="46.5" x14ac:dyDescent="0.3">
      <c r="A17" s="60" t="s">
        <v>14</v>
      </c>
      <c r="B17" s="61"/>
      <c r="C17" s="62" t="s">
        <v>15</v>
      </c>
      <c r="D17" s="63"/>
      <c r="E17" s="63"/>
      <c r="F17" s="64"/>
      <c r="G17" s="8" t="s">
        <v>16</v>
      </c>
      <c r="H17" s="62"/>
      <c r="I17" s="63"/>
      <c r="J17" s="64"/>
    </row>
    <row r="18" spans="1:10" ht="31" x14ac:dyDescent="0.3">
      <c r="A18" s="60" t="s">
        <v>17</v>
      </c>
      <c r="B18" s="61"/>
      <c r="C18" s="62" t="s">
        <v>68</v>
      </c>
      <c r="D18" s="63"/>
      <c r="E18" s="63"/>
      <c r="F18" s="64"/>
      <c r="G18" s="8" t="s">
        <v>18</v>
      </c>
      <c r="H18" s="62"/>
      <c r="I18" s="63"/>
      <c r="J18" s="64"/>
    </row>
    <row r="19" spans="1:10" ht="31.5" thickBot="1" x14ac:dyDescent="0.35">
      <c r="A19" s="82" t="s">
        <v>19</v>
      </c>
      <c r="B19" s="83"/>
      <c r="C19" s="79" t="s">
        <v>20</v>
      </c>
      <c r="D19" s="80"/>
      <c r="E19" s="80"/>
      <c r="F19" s="81"/>
      <c r="G19" s="8" t="s">
        <v>21</v>
      </c>
      <c r="H19" s="62"/>
      <c r="I19" s="63"/>
      <c r="J19" s="64"/>
    </row>
    <row r="20" spans="1:10" ht="45" customHeight="1" x14ac:dyDescent="0.3">
      <c r="A20" s="70" t="s">
        <v>22</v>
      </c>
      <c r="B20" s="71"/>
      <c r="C20" s="71"/>
      <c r="D20" s="71"/>
      <c r="E20" s="71"/>
      <c r="F20" s="72"/>
      <c r="G20" s="9" t="s">
        <v>23</v>
      </c>
      <c r="H20" s="62"/>
      <c r="I20" s="63"/>
      <c r="J20" s="64"/>
    </row>
    <row r="21" spans="1:10" ht="39" customHeight="1" x14ac:dyDescent="0.3">
      <c r="A21" s="73"/>
      <c r="B21" s="74"/>
      <c r="C21" s="74"/>
      <c r="D21" s="74"/>
      <c r="E21" s="74"/>
      <c r="F21" s="75"/>
      <c r="G21" s="9" t="s">
        <v>24</v>
      </c>
      <c r="H21" s="62"/>
      <c r="I21" s="63"/>
      <c r="J21" s="64"/>
    </row>
    <row r="22" spans="1:10" ht="28.5" customHeight="1" x14ac:dyDescent="0.3">
      <c r="A22" s="73"/>
      <c r="B22" s="74"/>
      <c r="C22" s="74"/>
      <c r="D22" s="74"/>
      <c r="E22" s="74"/>
      <c r="F22" s="75"/>
      <c r="G22" s="9" t="s">
        <v>25</v>
      </c>
      <c r="H22" s="10"/>
      <c r="I22" s="11" t="s">
        <v>26</v>
      </c>
      <c r="J22" s="12"/>
    </row>
    <row r="23" spans="1:10" ht="26.5" customHeight="1" x14ac:dyDescent="0.3">
      <c r="A23" s="73"/>
      <c r="B23" s="74"/>
      <c r="C23" s="74"/>
      <c r="D23" s="74"/>
      <c r="E23" s="74"/>
      <c r="F23" s="75"/>
      <c r="G23" s="9" t="s">
        <v>27</v>
      </c>
      <c r="H23" s="10"/>
      <c r="I23" s="11" t="s">
        <v>28</v>
      </c>
      <c r="J23" s="12"/>
    </row>
    <row r="24" spans="1:10" ht="79.5" customHeight="1" x14ac:dyDescent="0.3">
      <c r="A24" s="73"/>
      <c r="B24" s="74"/>
      <c r="C24" s="74"/>
      <c r="D24" s="74"/>
      <c r="E24" s="74"/>
      <c r="F24" s="75"/>
      <c r="G24" s="9" t="s">
        <v>29</v>
      </c>
      <c r="H24" s="62"/>
      <c r="I24" s="63"/>
      <c r="J24" s="64"/>
    </row>
    <row r="25" spans="1:10" ht="15.5" x14ac:dyDescent="0.3">
      <c r="A25" s="73"/>
      <c r="B25" s="74"/>
      <c r="C25" s="74"/>
      <c r="D25" s="74"/>
      <c r="E25" s="74"/>
      <c r="F25" s="75"/>
      <c r="G25" s="9" t="s">
        <v>30</v>
      </c>
      <c r="H25" s="62"/>
      <c r="I25" s="63"/>
      <c r="J25" s="64"/>
    </row>
    <row r="26" spans="1:10" ht="15.5" x14ac:dyDescent="0.3">
      <c r="A26" s="73"/>
      <c r="B26" s="74"/>
      <c r="C26" s="74"/>
      <c r="D26" s="74"/>
      <c r="E26" s="74"/>
      <c r="F26" s="75"/>
      <c r="G26" s="9" t="s">
        <v>31</v>
      </c>
      <c r="H26" s="62"/>
      <c r="I26" s="63"/>
      <c r="J26" s="64"/>
    </row>
    <row r="27" spans="1:10" ht="36.65" customHeight="1" thickBot="1" x14ac:dyDescent="0.35">
      <c r="A27" s="76"/>
      <c r="B27" s="77"/>
      <c r="C27" s="77"/>
      <c r="D27" s="77"/>
      <c r="E27" s="77"/>
      <c r="F27" s="78"/>
      <c r="G27" s="13" t="s">
        <v>32</v>
      </c>
      <c r="H27" s="79"/>
      <c r="I27" s="80"/>
      <c r="J27" s="81"/>
    </row>
  </sheetData>
  <protectedRanges>
    <protectedRange sqref="C1 A20 H22:H23 J22:J23 H24:J27 H16:J21 F16:F19 C16:C19 I5:J14 F6:F14 B5:C14" name="Område1"/>
    <protectedRange sqref="B4:C4" name="Område1_1"/>
    <protectedRange sqref="D1:E1 D15:E16" name="Område1_3"/>
    <protectedRange sqref="E4:E14" name="Område1_1_2"/>
  </protectedRanges>
  <autoFilter ref="A3:K14" xr:uid="{00000000-0009-0000-0000-000000000000}">
    <filterColumn colId="6" showButton="0"/>
  </autoFilter>
  <sortState ref="B5:B16">
    <sortCondition ref="B5:B16"/>
  </sortState>
  <mergeCells count="36">
    <mergeCell ref="G7:H7"/>
    <mergeCell ref="G8:H8"/>
    <mergeCell ref="G9:H9"/>
    <mergeCell ref="G10:H10"/>
    <mergeCell ref="G2:J2"/>
    <mergeCell ref="G11:H11"/>
    <mergeCell ref="A20:F27"/>
    <mergeCell ref="H20:J20"/>
    <mergeCell ref="H21:J21"/>
    <mergeCell ref="H24:J24"/>
    <mergeCell ref="H25:J25"/>
    <mergeCell ref="H26:J26"/>
    <mergeCell ref="H27:J27"/>
    <mergeCell ref="A18:B18"/>
    <mergeCell ref="C18:F18"/>
    <mergeCell ref="H18:J18"/>
    <mergeCell ref="A19:B19"/>
    <mergeCell ref="C19:F19"/>
    <mergeCell ref="H19:J19"/>
    <mergeCell ref="G12:H12"/>
    <mergeCell ref="G13:H13"/>
    <mergeCell ref="C1:I1"/>
    <mergeCell ref="A2:F2"/>
    <mergeCell ref="G3:H3"/>
    <mergeCell ref="A17:B17"/>
    <mergeCell ref="C17:F17"/>
    <mergeCell ref="H17:J17"/>
    <mergeCell ref="A15:F15"/>
    <mergeCell ref="G15:J15"/>
    <mergeCell ref="A16:B16"/>
    <mergeCell ref="C16:F16"/>
    <mergeCell ref="H16:J16"/>
    <mergeCell ref="G4:H4"/>
    <mergeCell ref="G5:H5"/>
    <mergeCell ref="G6:H6"/>
    <mergeCell ref="G14:H14"/>
  </mergeCells>
  <printOptions horizontalCentered="1"/>
  <pageMargins left="0.43307086614173229" right="0.43307086614173229" top="0.51181102362204722" bottom="0.51181102362204722" header="0.31496062992125984" footer="0.31496062992125984"/>
  <pageSetup paperSize="9" scale="54" fitToHeight="0" orientation="landscape" r:id="rId1"/>
  <headerFooter>
    <oddHeader>&amp;C&amp;18Annex A.1 - DRC TECHNICAL BID FORM FOR GOODS</oddHeader>
    <oddFooter>&amp;LCT PROCUREMENT 06_and 37_ANNEX A - DRC Bid Form for GOODS 
Date: 01-01-2018 •  Valid from: 01-01-2018&amp;CPage &amp;P of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Y27"/>
  <sheetViews>
    <sheetView tabSelected="1" topLeftCell="C1" zoomScale="89" zoomScaleNormal="89" workbookViewId="0">
      <selection activeCell="C1" sqref="C1:H1"/>
    </sheetView>
  </sheetViews>
  <sheetFormatPr defaultColWidth="8.81640625" defaultRowHeight="13" x14ac:dyDescent="0.3"/>
  <cols>
    <col min="1" max="1" width="3.1796875" style="4" customWidth="1"/>
    <col min="2" max="2" width="20.54296875" style="4" bestFit="1" customWidth="1"/>
    <col min="3" max="3" width="57.90625" style="4" bestFit="1" customWidth="1"/>
    <col min="4" max="4" width="13.81640625" style="4" customWidth="1"/>
    <col min="5" max="6" width="10.453125" style="4" customWidth="1"/>
    <col min="7" max="7" width="36.1796875" style="4" customWidth="1"/>
    <col min="8" max="8" width="22.81640625" style="4" customWidth="1"/>
    <col min="9" max="9" width="17.453125" style="4" customWidth="1"/>
    <col min="10" max="16384" width="8.81640625" style="4"/>
  </cols>
  <sheetData>
    <row r="1" spans="1:25" ht="40" customHeight="1" thickBot="1" x14ac:dyDescent="0.35">
      <c r="A1" s="14"/>
      <c r="B1" s="15"/>
      <c r="C1" s="84" t="str">
        <f>'Annex A.1 Bid Form (Technical) '!C1:I1</f>
        <v>ITB reference number: _ITB-SDN-KRT-2024-001 Emergency Shelter Kit</v>
      </c>
      <c r="D1" s="84"/>
      <c r="E1" s="84"/>
      <c r="F1" s="84"/>
      <c r="G1" s="84"/>
      <c r="H1" s="84"/>
      <c r="I1" s="34" t="s">
        <v>33</v>
      </c>
    </row>
    <row r="2" spans="1:25" x14ac:dyDescent="0.3">
      <c r="A2" s="85" t="s">
        <v>1</v>
      </c>
      <c r="B2" s="86"/>
      <c r="C2" s="86"/>
      <c r="D2" s="87"/>
      <c r="E2" s="87"/>
      <c r="F2" s="88"/>
      <c r="G2" s="89" t="s">
        <v>2</v>
      </c>
      <c r="H2" s="90"/>
      <c r="I2" s="91"/>
    </row>
    <row r="3" spans="1:25" ht="31" x14ac:dyDescent="0.3">
      <c r="A3" s="5" t="s">
        <v>3</v>
      </c>
      <c r="B3" s="6" t="s">
        <v>4</v>
      </c>
      <c r="C3" s="6" t="s">
        <v>5</v>
      </c>
      <c r="D3" s="25" t="s">
        <v>6</v>
      </c>
      <c r="E3" s="25" t="s">
        <v>7</v>
      </c>
      <c r="F3" s="7" t="s">
        <v>8</v>
      </c>
      <c r="G3" s="5" t="s">
        <v>11</v>
      </c>
      <c r="H3" s="6" t="s">
        <v>34</v>
      </c>
      <c r="I3" s="7" t="s">
        <v>35</v>
      </c>
    </row>
    <row r="4" spans="1:25" s="24" customFormat="1" ht="65" x14ac:dyDescent="0.35">
      <c r="A4" s="117">
        <f>'Annex A.1 Bid Form (Technical) '!A4</f>
        <v>1</v>
      </c>
      <c r="B4" s="117" t="str">
        <f>'Annex A.1 Bid Form (Technical) '!B4</f>
        <v>Sheba Poles</v>
      </c>
      <c r="C4" s="116" t="str">
        <f>'Annex A.1 Bid Form (Technical) '!C4</f>
        <v xml:space="preserve">Not less than 2.5 meter length, Side Short Poles/Sheba (Y pole) (3" dia top to bottom, tolerance +- 2%)
The hardwood can be of Ban, Sahab or babanus tree, fresh local harvest, with bark unstripped, free from decay, insect attack, rot pockets any damages caused by handling and processing. </v>
      </c>
      <c r="D4" s="116" t="str">
        <f>'Annex A.1 Bid Form (Technical) '!D4</f>
        <v xml:space="preserve">Gedaref </v>
      </c>
      <c r="E4" s="116" t="str">
        <f>'Annex A.1 Bid Form (Technical) '!E4</f>
        <v>Pcs</v>
      </c>
      <c r="F4" s="116">
        <f>'Annex A.1 Bid Form (Technical) '!F4</f>
        <v>3000</v>
      </c>
      <c r="I4" s="27"/>
      <c r="J4" s="26"/>
      <c r="K4" s="26"/>
      <c r="L4" s="26"/>
      <c r="M4" s="26"/>
      <c r="N4" s="26"/>
      <c r="O4" s="26"/>
      <c r="P4" s="26"/>
      <c r="Q4" s="26"/>
      <c r="R4" s="26"/>
      <c r="S4" s="26"/>
      <c r="T4" s="26"/>
      <c r="U4" s="26"/>
      <c r="V4" s="26"/>
      <c r="W4" s="26"/>
      <c r="X4" s="26"/>
      <c r="Y4" s="26"/>
    </row>
    <row r="5" spans="1:25" s="24" customFormat="1" ht="78" x14ac:dyDescent="0.35">
      <c r="A5" s="117">
        <f>'Annex A.1 Bid Form (Technical) '!A5</f>
        <v>2</v>
      </c>
      <c r="B5" s="117" t="str">
        <f>'Annex A.1 Bid Form (Technical) '!B5</f>
        <v>Wooden Poles</v>
      </c>
      <c r="C5" s="116" t="str">
        <f>'Annex A.1 Bid Form (Technical) '!C5</f>
        <v xml:space="preserve">Not less than 5.0 meter length, Long Poles * Purlins (3" dia top to bottom, tolerance +- 2%)
The wood can be of Ban, Sahab or babanus tree The hardwood can be of Ban, Sahab or babanus tree, fresh local harvest, with bark unstripped, free from decay, insect attack, rot pockets any damages caused by handling and processing. </v>
      </c>
      <c r="D5" s="116" t="str">
        <f>'Annex A.1 Bid Form (Technical) '!D5</f>
        <v xml:space="preserve">Gedaref </v>
      </c>
      <c r="E5" s="116" t="str">
        <f>'Annex A.1 Bid Form (Technical) '!E5</f>
        <v>Pcs</v>
      </c>
      <c r="F5" s="116">
        <f>'Annex A.1 Bid Form (Technical) '!F5</f>
        <v>3250</v>
      </c>
      <c r="I5" s="27"/>
      <c r="J5" s="26"/>
      <c r="K5" s="26"/>
      <c r="L5" s="26"/>
      <c r="M5" s="26"/>
      <c r="N5" s="26"/>
      <c r="O5" s="26"/>
      <c r="P5" s="26"/>
      <c r="Q5" s="26"/>
      <c r="R5" s="26"/>
      <c r="S5" s="26"/>
      <c r="T5" s="26"/>
      <c r="U5" s="26"/>
      <c r="V5" s="26"/>
      <c r="W5" s="26"/>
      <c r="X5" s="26"/>
      <c r="Y5" s="26"/>
    </row>
    <row r="6" spans="1:25" s="24" customFormat="1" ht="52" x14ac:dyDescent="0.35">
      <c r="A6" s="117">
        <f>'Annex A.1 Bid Form (Technical) '!A6</f>
        <v>3</v>
      </c>
      <c r="B6" s="117" t="str">
        <f>'Annex A.1 Bid Form (Technical) '!B6</f>
        <v>Bamboo Sticks</v>
      </c>
      <c r="C6" s="116" t="str">
        <f>'Annex A.1 Bid Form (Technical) '!C6</f>
        <v>Not less than 4.0 meter length, Bamboo Stick  (@ 2" dia top to bottom, tolerance +- 2%) for Curved Roof @ 20cm
Bamboo should free from decay, insect attack, rot pockets any damages caused by handling and processing ( 10pcs per bunddle)</v>
      </c>
      <c r="D6" s="116" t="str">
        <f>'Annex A.1 Bid Form (Technical) '!D6</f>
        <v xml:space="preserve">Gedaref </v>
      </c>
      <c r="E6" s="116" t="str">
        <f>'Annex A.1 Bid Form (Technical) '!E6</f>
        <v>Bunddle</v>
      </c>
      <c r="F6" s="116">
        <f>'Annex A.1 Bid Form (Technical) '!F6</f>
        <v>750</v>
      </c>
      <c r="I6" s="27"/>
      <c r="J6" s="26"/>
      <c r="K6" s="26"/>
      <c r="L6" s="26"/>
      <c r="M6" s="26"/>
      <c r="N6" s="26"/>
      <c r="O6" s="26"/>
      <c r="P6" s="26"/>
      <c r="Q6" s="26"/>
      <c r="R6" s="26"/>
      <c r="S6" s="26"/>
      <c r="T6" s="26"/>
      <c r="U6" s="26"/>
      <c r="V6" s="26"/>
      <c r="W6" s="26"/>
      <c r="X6" s="26"/>
      <c r="Y6" s="26"/>
    </row>
    <row r="7" spans="1:25" s="24" customFormat="1" x14ac:dyDescent="0.35">
      <c r="A7" s="117">
        <f>'Annex A.1 Bid Form (Technical) '!A7</f>
        <v>4</v>
      </c>
      <c r="B7" s="117" t="str">
        <f>'Annex A.1 Bid Form (Technical) '!B7</f>
        <v>Shargani</v>
      </c>
      <c r="C7" s="116" t="str">
        <f>'Annex A.1 Bid Form (Technical) '!C7</f>
        <v>Shargani (4x1.8m) for the roofing (total required/shelter 18 m2)</v>
      </c>
      <c r="D7" s="116" t="str">
        <f>'Annex A.1 Bid Form (Technical) '!D7</f>
        <v xml:space="preserve">Gedaref </v>
      </c>
      <c r="E7" s="116" t="str">
        <f>'Annex A.1 Bid Form (Technical) '!E7</f>
        <v>Pcs</v>
      </c>
      <c r="F7" s="116">
        <f>'Annex A.1 Bid Form (Technical) '!F7</f>
        <v>1000</v>
      </c>
      <c r="I7" s="27"/>
      <c r="J7" s="26"/>
      <c r="K7" s="26"/>
      <c r="L7" s="26"/>
      <c r="M7" s="26"/>
      <c r="N7" s="26"/>
      <c r="O7" s="26"/>
      <c r="P7" s="26"/>
      <c r="Q7" s="26"/>
      <c r="R7" s="26"/>
      <c r="S7" s="26"/>
      <c r="T7" s="26"/>
      <c r="U7" s="26"/>
      <c r="V7" s="26"/>
      <c r="W7" s="26"/>
      <c r="X7" s="26"/>
      <c r="Y7" s="26"/>
    </row>
    <row r="8" spans="1:25" s="24" customFormat="1" ht="26" x14ac:dyDescent="0.35">
      <c r="A8" s="117">
        <f>'Annex A.1 Bid Form (Technical) '!A8</f>
        <v>5</v>
      </c>
      <c r="B8" s="117" t="str">
        <f>'Annex A.1 Bid Form (Technical) '!B8</f>
        <v>Hazeer/Reed Rush</v>
      </c>
      <c r="C8" s="116" t="str">
        <f>'Annex A.1 Bid Form (Technical) '!C8</f>
        <v>Hazeer/Reed Rush Mat for walls/sides (4x1.8 meters) (Good quality for Bamboo Stick slice for Roof )</v>
      </c>
      <c r="D8" s="116" t="str">
        <f>'Annex A.1 Bid Form (Technical) '!D8</f>
        <v xml:space="preserve">Gedaref </v>
      </c>
      <c r="E8" s="116" t="str">
        <f>'Annex A.1 Bid Form (Technical) '!E8</f>
        <v>Pcs</v>
      </c>
      <c r="F8" s="116">
        <f>'Annex A.1 Bid Form (Technical) '!F8</f>
        <v>1500</v>
      </c>
      <c r="I8" s="27"/>
      <c r="J8" s="26"/>
      <c r="K8" s="26"/>
      <c r="L8" s="26"/>
      <c r="M8" s="26"/>
      <c r="N8" s="26"/>
      <c r="O8" s="26"/>
      <c r="P8" s="26"/>
      <c r="Q8" s="26"/>
      <c r="R8" s="26"/>
      <c r="S8" s="26"/>
      <c r="T8" s="26"/>
      <c r="U8" s="26"/>
      <c r="V8" s="26"/>
      <c r="W8" s="26"/>
      <c r="X8" s="26"/>
      <c r="Y8" s="26"/>
    </row>
    <row r="9" spans="1:25" s="24" customFormat="1" x14ac:dyDescent="0.35">
      <c r="A9" s="117">
        <f>'Annex A.1 Bid Form (Technical) '!A9</f>
        <v>6</v>
      </c>
      <c r="B9" s="117" t="str">
        <f>'Annex A.1 Bid Form (Technical) '!B9</f>
        <v>Jamaica Rope</v>
      </c>
      <c r="C9" s="116" t="str">
        <f>'Annex A.1 Bid Form (Technical) '!C9</f>
        <v>Locally Produced Rope (Jamica)</v>
      </c>
      <c r="D9" s="116" t="str">
        <f>'Annex A.1 Bid Form (Technical) '!D9</f>
        <v xml:space="preserve">Gedaref </v>
      </c>
      <c r="E9" s="116" t="str">
        <f>'Annex A.1 Bid Form (Technical) '!E9</f>
        <v>Kg</v>
      </c>
      <c r="F9" s="116">
        <f>'Annex A.1 Bid Form (Technical) '!F9</f>
        <v>500</v>
      </c>
      <c r="I9" s="27"/>
      <c r="J9" s="26"/>
      <c r="K9" s="26"/>
      <c r="L9" s="26"/>
      <c r="M9" s="26"/>
      <c r="N9" s="26"/>
      <c r="O9" s="26"/>
      <c r="P9" s="26"/>
      <c r="Q9" s="26"/>
      <c r="R9" s="26"/>
      <c r="S9" s="26"/>
      <c r="T9" s="26"/>
      <c r="U9" s="26"/>
      <c r="V9" s="26"/>
      <c r="W9" s="26"/>
      <c r="X9" s="26"/>
      <c r="Y9" s="26"/>
    </row>
    <row r="10" spans="1:25" s="24" customFormat="1" x14ac:dyDescent="0.35">
      <c r="A10" s="117">
        <f>'Annex A.1 Bid Form (Technical) '!A10</f>
        <v>7</v>
      </c>
      <c r="B10" s="117" t="str">
        <f>'Annex A.1 Bid Form (Technical) '!B10</f>
        <v>Shovel</v>
      </c>
      <c r="C10" s="116" t="str">
        <f>'Annex A.1 Bid Form (Technical) '!C10</f>
        <v xml:space="preserve">Shovel (Complete) heavy duty good quality </v>
      </c>
      <c r="D10" s="116" t="str">
        <f>'Annex A.1 Bid Form (Technical) '!D10</f>
        <v xml:space="preserve">Gedaref </v>
      </c>
      <c r="E10" s="116" t="str">
        <f>'Annex A.1 Bid Form (Technical) '!E10</f>
        <v>Pcs</v>
      </c>
      <c r="F10" s="116">
        <f>'Annex A.1 Bid Form (Technical) '!F10</f>
        <v>250</v>
      </c>
      <c r="I10" s="27"/>
      <c r="J10" s="26"/>
      <c r="K10" s="26"/>
      <c r="L10" s="26"/>
      <c r="M10" s="26"/>
      <c r="N10" s="26"/>
      <c r="O10" s="26"/>
      <c r="P10" s="26"/>
      <c r="Q10" s="26"/>
      <c r="R10" s="26"/>
      <c r="S10" s="26"/>
      <c r="T10" s="26"/>
      <c r="U10" s="26"/>
      <c r="V10" s="26"/>
      <c r="W10" s="26"/>
      <c r="X10" s="26"/>
      <c r="Y10" s="26"/>
    </row>
    <row r="11" spans="1:25" s="24" customFormat="1" x14ac:dyDescent="0.35">
      <c r="A11" s="117">
        <f>'Annex A.1 Bid Form (Technical) '!A11</f>
        <v>8</v>
      </c>
      <c r="B11" s="117" t="str">
        <f>'Annex A.1 Bid Form (Technical) '!B11</f>
        <v>Axe</v>
      </c>
      <c r="C11" s="116" t="str">
        <f>'Annex A.1 Bid Form (Technical) '!C11</f>
        <v>Axe - Complete with wooden handle, heavy duty - good quality</v>
      </c>
      <c r="D11" s="116" t="str">
        <f>'Annex A.1 Bid Form (Technical) '!D11</f>
        <v xml:space="preserve">Gedaref </v>
      </c>
      <c r="E11" s="116" t="str">
        <f>'Annex A.1 Bid Form (Technical) '!E11</f>
        <v>Pcs</v>
      </c>
      <c r="F11" s="116">
        <f>'Annex A.1 Bid Form (Technical) '!F11</f>
        <v>250</v>
      </c>
      <c r="I11" s="27"/>
      <c r="J11" s="26"/>
      <c r="K11" s="26"/>
      <c r="L11" s="26"/>
      <c r="M11" s="26"/>
      <c r="N11" s="26"/>
      <c r="O11" s="26"/>
      <c r="P11" s="26"/>
      <c r="Q11" s="26"/>
      <c r="R11" s="26"/>
      <c r="S11" s="26"/>
      <c r="T11" s="26"/>
      <c r="U11" s="26"/>
      <c r="V11" s="26"/>
      <c r="W11" s="26"/>
      <c r="X11" s="26"/>
      <c r="Y11" s="26"/>
    </row>
    <row r="12" spans="1:25" s="24" customFormat="1" ht="26" x14ac:dyDescent="0.35">
      <c r="A12" s="117">
        <f>'Annex A.1 Bid Form (Technical) '!A12</f>
        <v>9</v>
      </c>
      <c r="B12" s="117" t="str">
        <f>'Annex A.1 Bid Form (Technical) '!B12</f>
        <v>Digging Spear</v>
      </c>
      <c r="C12" s="116" t="str">
        <f>'Annex A.1 Bid Form (Technical) '!C12</f>
        <v>Straight Corrugated Digging Bar, made from rebar at least  Dia 22 mm, 1 M long</v>
      </c>
      <c r="D12" s="116" t="str">
        <f>'Annex A.1 Bid Form (Technical) '!D12</f>
        <v xml:space="preserve">Gedaref </v>
      </c>
      <c r="E12" s="116" t="str">
        <f>'Annex A.1 Bid Form (Technical) '!E12</f>
        <v>Pcs</v>
      </c>
      <c r="F12" s="116">
        <f>'Annex A.1 Bid Form (Technical) '!F12</f>
        <v>250</v>
      </c>
      <c r="I12" s="27"/>
      <c r="J12" s="26"/>
      <c r="K12" s="26"/>
      <c r="L12" s="26"/>
      <c r="M12" s="26"/>
      <c r="N12" s="26"/>
      <c r="O12" s="26"/>
      <c r="P12" s="26"/>
      <c r="Q12" s="26"/>
      <c r="R12" s="26"/>
      <c r="S12" s="26"/>
      <c r="T12" s="26"/>
      <c r="U12" s="26"/>
      <c r="V12" s="26"/>
      <c r="W12" s="26"/>
      <c r="X12" s="26"/>
      <c r="Y12" s="26"/>
    </row>
    <row r="13" spans="1:25" s="24" customFormat="1" x14ac:dyDescent="0.35">
      <c r="A13" s="117">
        <f>'Annex A.1 Bid Form (Technical) '!A13</f>
        <v>10</v>
      </c>
      <c r="B13" s="117" t="str">
        <f>'Annex A.1 Bid Form (Technical) '!B13</f>
        <v>Binding Wire</v>
      </c>
      <c r="C13" s="116" t="str">
        <f>'Annex A.1 Bid Form (Technical) '!C13</f>
        <v>Binding wire for the roof bracing</v>
      </c>
      <c r="D13" s="116" t="str">
        <f>'Annex A.1 Bid Form (Technical) '!D13</f>
        <v xml:space="preserve">Gedaref </v>
      </c>
      <c r="E13" s="116" t="str">
        <f>'Annex A.1 Bid Form (Technical) '!E13</f>
        <v>Kg</v>
      </c>
      <c r="F13" s="116">
        <f>'Annex A.1 Bid Form (Technical) '!F13</f>
        <v>500</v>
      </c>
      <c r="I13" s="27"/>
      <c r="J13" s="26"/>
      <c r="K13" s="26"/>
      <c r="L13" s="26"/>
      <c r="M13" s="26"/>
      <c r="N13" s="26"/>
      <c r="O13" s="26"/>
      <c r="P13" s="26"/>
      <c r="Q13" s="26"/>
      <c r="R13" s="26"/>
      <c r="S13" s="26"/>
      <c r="T13" s="26"/>
      <c r="U13" s="26"/>
      <c r="V13" s="26"/>
      <c r="W13" s="26"/>
      <c r="X13" s="26"/>
      <c r="Y13" s="26"/>
    </row>
    <row r="14" spans="1:25" s="24" customFormat="1" ht="78" x14ac:dyDescent="0.35">
      <c r="A14" s="117">
        <f>'Annex A.1 Bid Form (Technical) '!A14</f>
        <v>11</v>
      </c>
      <c r="B14" s="117" t="str">
        <f>'Annex A.1 Bid Form (Technical) '!B14</f>
        <v>Plastic Sheet</v>
      </c>
      <c r="C14" s="116" t="str">
        <f>'Annex A.1 Bid Form (Technical) '!C14</f>
        <v>type: tarpaulin with blue strips and eyelets-waterproof root-proof and UV-resistant reinforced plastic tarpaulin made of woven high-density black polyethylene (HDPE) fibers warp X weft, laminated on both sides with low density polyethylene (LDPE) Coating.
color: white
size: 4X4m</v>
      </c>
      <c r="D14" s="116" t="str">
        <f>'Annex A.1 Bid Form (Technical) '!D14</f>
        <v xml:space="preserve">Gedaref </v>
      </c>
      <c r="E14" s="116" t="str">
        <f>'Annex A.1 Bid Form (Technical) '!E14</f>
        <v>Pcs</v>
      </c>
      <c r="F14" s="116">
        <f>'Annex A.1 Bid Form (Technical) '!F14</f>
        <v>500</v>
      </c>
      <c r="I14" s="27"/>
      <c r="J14" s="26"/>
      <c r="K14" s="26"/>
      <c r="L14" s="26"/>
      <c r="M14" s="26"/>
      <c r="N14" s="26"/>
      <c r="O14" s="26"/>
      <c r="P14" s="26"/>
      <c r="Q14" s="26"/>
      <c r="R14" s="26"/>
      <c r="S14" s="26"/>
      <c r="T14" s="26"/>
      <c r="U14" s="26"/>
      <c r="V14" s="26"/>
      <c r="W14" s="26"/>
      <c r="X14" s="26"/>
      <c r="Y14" s="26"/>
    </row>
    <row r="15" spans="1:25" x14ac:dyDescent="0.3">
      <c r="A15" s="92" t="s">
        <v>36</v>
      </c>
      <c r="B15" s="93"/>
      <c r="C15" s="93"/>
      <c r="D15" s="93"/>
      <c r="E15" s="93"/>
      <c r="F15" s="93"/>
      <c r="G15" s="93"/>
      <c r="H15" s="18" t="s">
        <v>37</v>
      </c>
      <c r="I15" s="28">
        <f>SUM(I4:I14)</f>
        <v>0</v>
      </c>
    </row>
    <row r="16" spans="1:25" ht="26" x14ac:dyDescent="0.3">
      <c r="A16" s="92"/>
      <c r="B16" s="93"/>
      <c r="C16" s="93"/>
      <c r="D16" s="93"/>
      <c r="E16" s="93"/>
      <c r="F16" s="93"/>
      <c r="G16" s="93"/>
      <c r="H16" s="19" t="s">
        <v>38</v>
      </c>
      <c r="I16" s="29"/>
    </row>
    <row r="17" spans="1:9" ht="13.5" thickBot="1" x14ac:dyDescent="0.35">
      <c r="A17" s="92"/>
      <c r="B17" s="93"/>
      <c r="C17" s="93"/>
      <c r="D17" s="93"/>
      <c r="E17" s="93"/>
      <c r="F17" s="93"/>
      <c r="G17" s="93"/>
      <c r="H17" s="20" t="s">
        <v>35</v>
      </c>
      <c r="I17" s="30">
        <f>I15+I16</f>
        <v>0</v>
      </c>
    </row>
    <row r="18" spans="1:9" x14ac:dyDescent="0.3">
      <c r="A18" s="89" t="s">
        <v>1</v>
      </c>
      <c r="B18" s="90"/>
      <c r="C18" s="90"/>
      <c r="D18" s="90"/>
      <c r="E18" s="90"/>
      <c r="F18" s="90"/>
      <c r="G18" s="89" t="s">
        <v>2</v>
      </c>
      <c r="H18" s="90"/>
      <c r="I18" s="94"/>
    </row>
    <row r="19" spans="1:9" ht="32.15" customHeight="1" x14ac:dyDescent="0.3">
      <c r="A19" s="95" t="s">
        <v>17</v>
      </c>
      <c r="B19" s="96"/>
      <c r="C19" s="97" t="str">
        <f>+'Annex A.1 Bid Form (Technical) '!C18</f>
        <v>Gadref DRC Sudan, warehouse</v>
      </c>
      <c r="D19" s="98"/>
      <c r="E19" s="98"/>
      <c r="F19" s="98"/>
      <c r="G19" s="21" t="s">
        <v>18</v>
      </c>
      <c r="H19" s="99"/>
      <c r="I19" s="99"/>
    </row>
    <row r="20" spans="1:9" x14ac:dyDescent="0.3">
      <c r="A20" s="95" t="s">
        <v>19</v>
      </c>
      <c r="B20" s="96"/>
      <c r="C20" s="97" t="str">
        <f>+'Annex A.1 Bid Form (Technical) '!C19</f>
        <v>90 days after closing of ITB</v>
      </c>
      <c r="D20" s="98"/>
      <c r="E20" s="98"/>
      <c r="F20" s="98"/>
      <c r="G20" s="21" t="s">
        <v>21</v>
      </c>
      <c r="H20" s="99"/>
      <c r="I20" s="99"/>
    </row>
    <row r="21" spans="1:9" ht="13.5" thickBot="1" x14ac:dyDescent="0.35">
      <c r="A21" s="100" t="s">
        <v>39</v>
      </c>
      <c r="B21" s="101"/>
      <c r="C21" s="102" t="s">
        <v>40</v>
      </c>
      <c r="D21" s="103"/>
      <c r="E21" s="103"/>
      <c r="F21" s="104"/>
      <c r="G21" s="21" t="s">
        <v>41</v>
      </c>
      <c r="H21" s="105"/>
      <c r="I21" s="105"/>
    </row>
    <row r="22" spans="1:9" ht="25" customHeight="1" x14ac:dyDescent="0.3">
      <c r="A22" s="106" t="str">
        <f>+'Annex A.1 Bid Form (Technical) '!A20</f>
        <v xml:space="preserve">Additional comments to bidders:
• Samples are a mandatory requirement part for this bid. Any bid without samples will be rejected. The submitted samples of non-awarded bidders may be returned to the bidder at its own cost after the award is completed. The samples of the selected bidder will remain with DRC as part of the bid, Selected quality of samples should be maintained throughout the entire duration of the contract.
Samples submitted should each be clearly marked with the same item number that is used on the DRC Bid Form (Annex A).
Sample packaging shall be clearly marked ‘Samples’ with the ITB number and the Bidder’s name etc. Samples shall be received at the same place as the ‘hard copies’ of the Bid.
</v>
      </c>
      <c r="B22" s="107"/>
      <c r="C22" s="107"/>
      <c r="D22" s="107"/>
      <c r="E22" s="107"/>
      <c r="F22" s="108"/>
      <c r="G22" s="21" t="s">
        <v>23</v>
      </c>
      <c r="H22" s="99"/>
      <c r="I22" s="99"/>
    </row>
    <row r="23" spans="1:9" ht="39" customHeight="1" x14ac:dyDescent="0.3">
      <c r="A23" s="109"/>
      <c r="B23" s="110"/>
      <c r="C23" s="110"/>
      <c r="D23" s="110"/>
      <c r="E23" s="110"/>
      <c r="F23" s="111"/>
      <c r="G23" s="21" t="s">
        <v>29</v>
      </c>
      <c r="H23" s="99"/>
      <c r="I23" s="99"/>
    </row>
    <row r="24" spans="1:9" ht="22.5" customHeight="1" x14ac:dyDescent="0.3">
      <c r="A24" s="109"/>
      <c r="B24" s="110"/>
      <c r="C24" s="110"/>
      <c r="D24" s="110"/>
      <c r="E24" s="110"/>
      <c r="F24" s="111"/>
      <c r="G24" s="21" t="s">
        <v>30</v>
      </c>
      <c r="H24" s="99"/>
      <c r="I24" s="99"/>
    </row>
    <row r="25" spans="1:9" ht="18.649999999999999" customHeight="1" x14ac:dyDescent="0.3">
      <c r="A25" s="109"/>
      <c r="B25" s="110"/>
      <c r="C25" s="110"/>
      <c r="D25" s="110"/>
      <c r="E25" s="110"/>
      <c r="F25" s="111"/>
      <c r="G25" s="21" t="s">
        <v>42</v>
      </c>
      <c r="H25" s="99"/>
      <c r="I25" s="99"/>
    </row>
    <row r="26" spans="1:9" ht="46" customHeight="1" x14ac:dyDescent="0.3">
      <c r="A26" s="109"/>
      <c r="B26" s="110"/>
      <c r="C26" s="110"/>
      <c r="D26" s="110"/>
      <c r="E26" s="110"/>
      <c r="F26" s="111"/>
      <c r="G26" s="21" t="s">
        <v>31</v>
      </c>
      <c r="H26" s="99"/>
      <c r="I26" s="99"/>
    </row>
    <row r="27" spans="1:9" ht="68.5" customHeight="1" thickBot="1" x14ac:dyDescent="0.35">
      <c r="A27" s="112"/>
      <c r="B27" s="113"/>
      <c r="C27" s="113"/>
      <c r="D27" s="113"/>
      <c r="E27" s="113"/>
      <c r="F27" s="114"/>
      <c r="G27" s="33" t="s">
        <v>32</v>
      </c>
      <c r="H27" s="99"/>
      <c r="I27" s="99"/>
    </row>
  </sheetData>
  <mergeCells count="22">
    <mergeCell ref="A21:B21"/>
    <mergeCell ref="C21:F21"/>
    <mergeCell ref="H21:I21"/>
    <mergeCell ref="A22:F27"/>
    <mergeCell ref="H22:I22"/>
    <mergeCell ref="H23:I23"/>
    <mergeCell ref="H24:I24"/>
    <mergeCell ref="H25:I25"/>
    <mergeCell ref="H26:I26"/>
    <mergeCell ref="H27:I27"/>
    <mergeCell ref="A19:B19"/>
    <mergeCell ref="C19:F19"/>
    <mergeCell ref="H19:I19"/>
    <mergeCell ref="A20:B20"/>
    <mergeCell ref="C20:F20"/>
    <mergeCell ref="H20:I20"/>
    <mergeCell ref="C1:H1"/>
    <mergeCell ref="A2:F2"/>
    <mergeCell ref="G2:I2"/>
    <mergeCell ref="A15:G17"/>
    <mergeCell ref="A18:F18"/>
    <mergeCell ref="G18:I18"/>
  </mergeCells>
  <printOptions horizontalCentered="1"/>
  <pageMargins left="0.70866141732283472" right="0.70866141732283472" top="0.74803149606299213" bottom="0.74803149606299213" header="0.31496062992125984" footer="0.31496062992125984"/>
  <pageSetup paperSize="9" scale="65" fitToHeight="0" orientation="landscape" r:id="rId1"/>
  <headerFooter>
    <oddHeader>&amp;C&amp;18Annex A.2 - DRC FINANCIAL BID FORM FOR GOODS</oddHeader>
    <oddFooter>&amp;LCT PROCUREMENT 06_and 37_ANNEX A - DRC Bid Form for GOODS 
Date: 01-01-2018 •  Valid from: 01-01-2018&amp;CPage &amp;P of &amp;N</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C941624FD5D7D47929B13FA95261668" ma:contentTypeVersion="14" ma:contentTypeDescription="Create a new document." ma:contentTypeScope="" ma:versionID="084912676dd9ddcc3b5859403ad3ae80">
  <xsd:schema xmlns:xsd="http://www.w3.org/2001/XMLSchema" xmlns:xs="http://www.w3.org/2001/XMLSchema" xmlns:p="http://schemas.microsoft.com/office/2006/metadata/properties" xmlns:ns2="bdc7fb2d-ca13-4f03-836f-93cd540a258d" xmlns:ns3="58b2cb87-2480-48c4-87d9-c91a31dc3494" targetNamespace="http://schemas.microsoft.com/office/2006/metadata/properties" ma:root="true" ma:fieldsID="4ae6fb2fbc834c533588b9d937163484" ns2:_="" ns3:_="">
    <xsd:import namespace="bdc7fb2d-ca13-4f03-836f-93cd540a258d"/>
    <xsd:import namespace="58b2cb87-2480-48c4-87d9-c91a31dc3494"/>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dc7fb2d-ca13-4f03-836f-93cd540a258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26b69612-e2cc-4a46-9cbb-ded1a27764c6"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58b2cb87-2480-48c4-87d9-c91a31dc3494"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0d38d875-214b-40d6-abf7-a1b38c06399d}" ma:internalName="TaxCatchAll" ma:showField="CatchAllData" ma:web="58b2cb87-2480-48c4-87d9-c91a31dc349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bdc7fb2d-ca13-4f03-836f-93cd540a258d">
      <Terms xmlns="http://schemas.microsoft.com/office/infopath/2007/PartnerControls"/>
    </lcf76f155ced4ddcb4097134ff3c332f>
    <TaxCatchAll xmlns="58b2cb87-2480-48c4-87d9-c91a31dc3494"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8377836-1512-4125-8BA9-D2A869CCA38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dc7fb2d-ca13-4f03-836f-93cd540a258d"/>
    <ds:schemaRef ds:uri="58b2cb87-2480-48c4-87d9-c91a31dc349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31199FC-4F7B-41C4-BDF6-5AA173ED8EC6}">
  <ds:schemaRefs>
    <ds:schemaRef ds:uri="http://schemas.microsoft.com/office/2006/metadata/properties"/>
    <ds:schemaRef ds:uri="bdc7fb2d-ca13-4f03-836f-93cd540a258d"/>
    <ds:schemaRef ds:uri="http://purl.org/dc/terms/"/>
    <ds:schemaRef ds:uri="http://purl.org/dc/elements/1.1/"/>
    <ds:schemaRef ds:uri="http://schemas.microsoft.com/office/2006/documentManagement/types"/>
    <ds:schemaRef ds:uri="http://schemas.microsoft.com/office/infopath/2007/PartnerControls"/>
    <ds:schemaRef ds:uri="58b2cb87-2480-48c4-87d9-c91a31dc3494"/>
    <ds:schemaRef ds:uri="http://schemas.openxmlformats.org/package/2006/metadata/core-properties"/>
    <ds:schemaRef ds:uri="http://www.w3.org/XML/1998/namespace"/>
    <ds:schemaRef ds:uri="http://purl.org/dc/dcmitype/"/>
  </ds:schemaRefs>
</ds:datastoreItem>
</file>

<file path=customXml/itemProps3.xml><?xml version="1.0" encoding="utf-8"?>
<ds:datastoreItem xmlns:ds="http://schemas.openxmlformats.org/officeDocument/2006/customXml" ds:itemID="{61BF9F23-831D-4628-9941-8A2400C8F5E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Annex A.1 Bid Form (Technical) </vt:lpstr>
      <vt:lpstr>Annex A.2  Bid Form (Financial)</vt:lpstr>
      <vt:lpstr>'Annex A.1 Bid Form (Technical) '!Print_Area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Ludovic Cyrille Raphael Barra</dc:creator>
  <cp:keywords/>
  <dc:description/>
  <cp:lastModifiedBy>Muhammad Shoaib</cp:lastModifiedBy>
  <cp:revision/>
  <dcterms:created xsi:type="dcterms:W3CDTF">2019-02-13T20:54:56Z</dcterms:created>
  <dcterms:modified xsi:type="dcterms:W3CDTF">2024-05-26T12:19:27Z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0x0101003C941624FD5D7D47929B13FA95261668</vt:lpwstr>
  </property>
  <property fmtid="{D5CDD505-2E9C-101B-9397-08002B2CF9AE}" pid="3" name="MediaServiceImageTags">
    <vt:lpwstr/>
  </property>
</Properties>
</file>